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11760" activeTab="1"/>
  </bookViews>
  <sheets>
    <sheet name="1" sheetId="1" r:id="rId1"/>
    <sheet name="JAD-D3-S1 (MHS)" sheetId="15" r:id="rId2"/>
  </sheets>
  <definedNames>
    <definedName name="Z_384ED238_D096_4CD3_8DFA_57444E8C559A_.wvu.Cols" localSheetId="1" hidden="1">'JAD-D3-S1 (MHS)'!#REF!,'JAD-D3-S1 (MHS)'!$N:$N</definedName>
    <definedName name="Z_384ED238_D096_4CD3_8DFA_57444E8C559A_.wvu.PrintArea" localSheetId="0" hidden="1">'1'!$A$1:$F$60</definedName>
    <definedName name="Z_384ED238_D096_4CD3_8DFA_57444E8C559A_.wvu.PrintArea" localSheetId="1" hidden="1">'JAD-D3-S1 (MHS)'!$B$444:$M$556</definedName>
    <definedName name="Z_82EB87CE_8784_43E8_AEB4_DB6AF423B8BB_.wvu.Cols" localSheetId="1" hidden="1">'JAD-D3-S1 (MHS)'!#REF!,'JAD-D3-S1 (MHS)'!$N:$N</definedName>
    <definedName name="Z_82EB87CE_8784_43E8_AEB4_DB6AF423B8BB_.wvu.PrintArea" localSheetId="0" hidden="1">'1'!$A$1:$F$61</definedName>
    <definedName name="Z_82EB87CE_8784_43E8_AEB4_DB6AF423B8BB_.wvu.PrintArea" localSheetId="1" hidden="1">'JAD-D3-S1 (MHS)'!$B$545:$M$555</definedName>
    <definedName name="Z_9631B992_6B7E_41BA_B5C9_F9A06C3FA763_.wvu.Cols" localSheetId="1" hidden="1">'JAD-D3-S1 (MHS)'!#REF!,'JAD-D3-S1 (MHS)'!$N:$N</definedName>
    <definedName name="Z_9631B992_6B7E_41BA_B5C9_F9A06C3FA763_.wvu.PrintArea" localSheetId="0" hidden="1">'1'!$A$1:$F$72</definedName>
    <definedName name="Z_9631B992_6B7E_41BA_B5C9_F9A06C3FA763_.wvu.PrintArea" localSheetId="1" hidden="1">'JAD-D3-S1 (MHS)'!$B$545:$M$555</definedName>
  </definedNames>
  <calcPr calcId="124519"/>
  <customWorkbookViews>
    <customWorkbookView name="SiNus - Personal View" guid="{F886CDBC-0D8F-4DE5-8074-C4E17C68B601}" mergeInterval="0" personalView="1" maximized="1" xWindow="-8" yWindow="-8" windowWidth="1382" windowHeight="744" activeSheetId="2"/>
    <customWorkbookView name="Certiport - Personal View" guid="{384ED238-D096-4CD3-8DFA-57444E8C559A}" mergeInterval="0" personalView="1" maximized="1" xWindow="-8" yWindow="-8" windowWidth="1616" windowHeight="876" activeSheetId="2"/>
    <customWorkbookView name="Win7 - Personal View" guid="{9631B992-6B7E-41BA-B5C9-F9A06C3FA763}" mergeInterval="0" personalView="1" maximized="1" xWindow="-8" yWindow="-8" windowWidth="1382" windowHeight="744" activeSheetId="2"/>
    <customWorkbookView name="X-Black - Personal View" guid="{82EB87CE-8784-43E8-AEB4-DB6AF423B8BB}" mergeInterval="0" personalView="1" maximized="1" xWindow="1" yWindow="1" windowWidth="1280" windowHeight="490" activeSheetId="2"/>
  </customWorkbookViews>
  <fileRecoveryPr autoRecover="0"/>
</workbook>
</file>

<file path=xl/calcChain.xml><?xml version="1.0" encoding="utf-8"?>
<calcChain xmlns="http://schemas.openxmlformats.org/spreadsheetml/2006/main">
  <c r="M49" i="15"/>
  <c r="L49"/>
  <c r="M540" l="1"/>
  <c r="L540"/>
  <c r="M539"/>
  <c r="L539"/>
  <c r="M537"/>
  <c r="M536"/>
  <c r="L536"/>
  <c r="M534"/>
  <c r="M533"/>
  <c r="L533"/>
  <c r="M531"/>
  <c r="L531"/>
  <c r="M528"/>
  <c r="L528"/>
  <c r="M525"/>
  <c r="L525"/>
  <c r="M524"/>
  <c r="M523"/>
  <c r="M522"/>
  <c r="L522"/>
  <c r="M520"/>
  <c r="L520"/>
  <c r="M516"/>
  <c r="L516"/>
  <c r="M515"/>
  <c r="M514"/>
  <c r="M513"/>
  <c r="L513"/>
  <c r="M512"/>
  <c r="M511"/>
  <c r="L511"/>
  <c r="M500"/>
  <c r="L500"/>
  <c r="M498"/>
  <c r="L498"/>
  <c r="M497"/>
  <c r="L497"/>
  <c r="M496"/>
  <c r="L496"/>
  <c r="M492"/>
  <c r="L492"/>
  <c r="M485"/>
  <c r="L485"/>
  <c r="M484"/>
  <c r="M483"/>
  <c r="L483"/>
  <c r="M481"/>
  <c r="L481"/>
  <c r="M480"/>
  <c r="M479"/>
  <c r="M478"/>
  <c r="L478"/>
  <c r="M476"/>
  <c r="M475"/>
  <c r="L475"/>
  <c r="M471"/>
  <c r="M470"/>
  <c r="L470"/>
  <c r="M468"/>
  <c r="M467"/>
  <c r="L467"/>
  <c r="M465"/>
  <c r="M464"/>
  <c r="L464"/>
  <c r="M460"/>
  <c r="M459"/>
  <c r="M458"/>
  <c r="L458"/>
  <c r="M456"/>
  <c r="M455"/>
  <c r="L455"/>
  <c r="M454"/>
  <c r="M453"/>
  <c r="M452"/>
  <c r="L452"/>
  <c r="M450"/>
  <c r="M449"/>
  <c r="M448"/>
  <c r="L448"/>
  <c r="M438"/>
  <c r="M437"/>
  <c r="L437"/>
  <c r="M435"/>
  <c r="L435"/>
  <c r="M433"/>
  <c r="L433"/>
  <c r="M432"/>
  <c r="L432"/>
  <c r="M427"/>
  <c r="L427"/>
  <c r="M426"/>
  <c r="M424"/>
  <c r="M423"/>
  <c r="L423"/>
  <c r="M421"/>
  <c r="M420"/>
  <c r="M419"/>
  <c r="L419"/>
  <c r="M416"/>
  <c r="L416"/>
  <c r="M415"/>
  <c r="L415"/>
  <c r="M414"/>
  <c r="M413"/>
  <c r="L413"/>
  <c r="M411"/>
  <c r="M410"/>
  <c r="L410"/>
  <c r="M409"/>
  <c r="L409"/>
  <c r="M408"/>
  <c r="L408"/>
  <c r="M405"/>
  <c r="M404"/>
  <c r="L404"/>
  <c r="M403"/>
  <c r="M402"/>
  <c r="L402"/>
  <c r="M401"/>
  <c r="M399"/>
  <c r="L399"/>
  <c r="M387"/>
  <c r="L387"/>
  <c r="M386"/>
  <c r="M384"/>
  <c r="M383"/>
  <c r="L383"/>
  <c r="M382"/>
  <c r="L382"/>
  <c r="M379"/>
  <c r="L379"/>
  <c r="M377"/>
  <c r="L377"/>
  <c r="M374"/>
  <c r="L374"/>
  <c r="M373"/>
  <c r="M372"/>
  <c r="L372"/>
  <c r="M371"/>
  <c r="M370"/>
  <c r="M369"/>
  <c r="M367"/>
  <c r="M366"/>
  <c r="L366"/>
  <c r="M364"/>
  <c r="L364"/>
  <c r="M363"/>
  <c r="M361"/>
  <c r="L361"/>
  <c r="M358"/>
  <c r="L358"/>
  <c r="M356"/>
  <c r="L356"/>
  <c r="M355"/>
  <c r="L355"/>
  <c r="M353"/>
  <c r="L353"/>
  <c r="M351"/>
  <c r="M350"/>
  <c r="L350"/>
  <c r="M348"/>
  <c r="L348"/>
  <c r="M344"/>
  <c r="L344"/>
  <c r="M342"/>
  <c r="L342"/>
  <c r="M341"/>
  <c r="M340"/>
  <c r="M339"/>
  <c r="L339"/>
  <c r="M337"/>
  <c r="L337"/>
  <c r="M336"/>
  <c r="M335"/>
  <c r="M334"/>
  <c r="L334"/>
  <c r="M333"/>
  <c r="M332"/>
  <c r="L332"/>
  <c r="M321"/>
  <c r="L321"/>
  <c r="M316"/>
  <c r="M315"/>
  <c r="L315"/>
  <c r="M318"/>
  <c r="L318"/>
  <c r="M313"/>
  <c r="L313"/>
  <c r="M310"/>
  <c r="L310"/>
  <c r="M308"/>
  <c r="L308"/>
  <c r="M300"/>
  <c r="L300"/>
  <c r="M297"/>
  <c r="L297"/>
  <c r="M294"/>
  <c r="L294"/>
  <c r="M293"/>
  <c r="M292"/>
  <c r="L292"/>
  <c r="M290"/>
  <c r="L290"/>
  <c r="M289"/>
  <c r="L289"/>
  <c r="M287"/>
  <c r="M286"/>
  <c r="L286"/>
  <c r="M285"/>
  <c r="M284"/>
  <c r="L284"/>
  <c r="M283"/>
  <c r="L283"/>
  <c r="M280"/>
  <c r="L280"/>
  <c r="M278"/>
  <c r="M277"/>
  <c r="L277"/>
  <c r="M276"/>
  <c r="M275"/>
  <c r="L275"/>
  <c r="M273"/>
  <c r="M272"/>
  <c r="L272"/>
  <c r="M270"/>
  <c r="L270"/>
  <c r="M268"/>
  <c r="L268"/>
  <c r="M267"/>
  <c r="L267"/>
  <c r="M266"/>
  <c r="L266"/>
  <c r="M265"/>
  <c r="L265"/>
  <c r="M260"/>
  <c r="L260"/>
  <c r="M259"/>
  <c r="L259"/>
  <c r="M258"/>
  <c r="L258"/>
  <c r="M257"/>
  <c r="M256"/>
  <c r="M255"/>
  <c r="L255"/>
  <c r="M254"/>
  <c r="L254"/>
  <c r="M253"/>
  <c r="L253"/>
  <c r="M251"/>
  <c r="M250"/>
  <c r="L250"/>
  <c r="M249"/>
  <c r="M248"/>
  <c r="M247"/>
  <c r="L247"/>
  <c r="M246"/>
  <c r="M245"/>
  <c r="L245"/>
  <c r="M234"/>
  <c r="M233"/>
  <c r="L233"/>
  <c r="M231"/>
  <c r="L231"/>
  <c r="M229"/>
  <c r="L229"/>
  <c r="M228"/>
  <c r="L228"/>
  <c r="M227"/>
  <c r="M226"/>
  <c r="L226"/>
  <c r="M225"/>
  <c r="M224"/>
  <c r="L224"/>
  <c r="M222"/>
  <c r="L222"/>
  <c r="M219"/>
  <c r="L219"/>
  <c r="M213"/>
  <c r="L213"/>
  <c r="M209"/>
  <c r="L209"/>
  <c r="M208"/>
  <c r="L208"/>
  <c r="M207"/>
  <c r="M206"/>
  <c r="M205"/>
  <c r="L205"/>
  <c r="M204"/>
  <c r="M203"/>
  <c r="M202"/>
  <c r="L202"/>
  <c r="M200"/>
  <c r="M199"/>
  <c r="M198"/>
  <c r="L198"/>
  <c r="M197"/>
  <c r="M196"/>
  <c r="M195"/>
  <c r="L195"/>
  <c r="M190"/>
  <c r="L190"/>
  <c r="M188"/>
  <c r="L188"/>
  <c r="M186"/>
  <c r="M185"/>
  <c r="L185"/>
  <c r="M184"/>
  <c r="L184"/>
  <c r="M183"/>
  <c r="L183"/>
  <c r="M178"/>
  <c r="L178"/>
  <c r="M175"/>
  <c r="L175"/>
  <c r="M173"/>
  <c r="L173"/>
  <c r="M168"/>
  <c r="L168"/>
  <c r="M166"/>
  <c r="L166"/>
  <c r="M163"/>
  <c r="L163"/>
  <c r="M162"/>
  <c r="M161"/>
  <c r="M160"/>
  <c r="M159"/>
  <c r="L159"/>
  <c r="M158"/>
  <c r="M157"/>
  <c r="M156"/>
  <c r="L156"/>
  <c r="M153"/>
  <c r="L153"/>
  <c r="M152"/>
  <c r="M151"/>
  <c r="L151"/>
  <c r="M150"/>
  <c r="L150"/>
  <c r="M148"/>
  <c r="M147"/>
  <c r="M146"/>
  <c r="L146"/>
  <c r="M136"/>
  <c r="L136"/>
  <c r="M135"/>
  <c r="L135"/>
  <c r="M134"/>
  <c r="M132"/>
  <c r="L132"/>
  <c r="M130"/>
  <c r="M129"/>
  <c r="L129"/>
  <c r="M127"/>
  <c r="L127"/>
  <c r="M124"/>
  <c r="M123"/>
  <c r="L123"/>
  <c r="M119"/>
  <c r="L119"/>
  <c r="M117"/>
  <c r="M116"/>
  <c r="L116"/>
  <c r="M115"/>
  <c r="M114"/>
  <c r="L114"/>
  <c r="M113"/>
  <c r="M112"/>
  <c r="M111"/>
  <c r="L111"/>
  <c r="M107"/>
  <c r="L107"/>
  <c r="M105"/>
  <c r="L105"/>
  <c r="M103"/>
  <c r="L103"/>
  <c r="M102"/>
  <c r="M101"/>
  <c r="L101"/>
  <c r="M98"/>
  <c r="L98"/>
  <c r="M97"/>
  <c r="L97"/>
  <c r="M95"/>
  <c r="L95"/>
  <c r="M92"/>
  <c r="M91"/>
  <c r="M90"/>
  <c r="L90"/>
  <c r="M89"/>
  <c r="L89"/>
  <c r="M87"/>
  <c r="M86"/>
  <c r="L86"/>
  <c r="M85"/>
  <c r="M84"/>
  <c r="M83"/>
  <c r="L83"/>
  <c r="M82"/>
  <c r="M81"/>
  <c r="M80"/>
  <c r="L80"/>
  <c r="M79"/>
  <c r="M78"/>
  <c r="L78"/>
  <c r="M77"/>
  <c r="M76"/>
  <c r="M75"/>
  <c r="M74"/>
  <c r="L74"/>
  <c r="M63"/>
  <c r="L63"/>
  <c r="M60"/>
  <c r="L60"/>
  <c r="M58"/>
  <c r="M57"/>
  <c r="L57"/>
  <c r="M182"/>
  <c r="M181"/>
  <c r="L181"/>
  <c r="M55"/>
  <c r="L55"/>
  <c r="M53"/>
  <c r="L53"/>
  <c r="M48"/>
  <c r="M47"/>
  <c r="L47"/>
  <c r="M46"/>
  <c r="M45"/>
  <c r="M44"/>
  <c r="L44"/>
  <c r="M43"/>
  <c r="M42"/>
  <c r="M41"/>
  <c r="L41"/>
  <c r="M36"/>
  <c r="L36"/>
  <c r="M33"/>
  <c r="L33"/>
  <c r="M31"/>
  <c r="M30"/>
  <c r="L30"/>
  <c r="M27"/>
  <c r="M26"/>
  <c r="M24"/>
  <c r="L24"/>
  <c r="M22"/>
  <c r="M21"/>
  <c r="L21"/>
  <c r="M20"/>
  <c r="M19"/>
  <c r="M18"/>
  <c r="L18"/>
  <c r="M17"/>
  <c r="M16"/>
  <c r="M14"/>
  <c r="L14"/>
  <c r="D78" i="1" l="1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78"/>
  <c r="C77"/>
  <c r="C76"/>
  <c r="C75"/>
  <c r="C74"/>
  <c r="F31" l="1"/>
  <c r="F6" l="1"/>
  <c r="F10"/>
  <c r="F14"/>
  <c r="F18"/>
  <c r="F22"/>
  <c r="F26"/>
  <c r="F30"/>
  <c r="F35"/>
  <c r="F39"/>
  <c r="F77"/>
  <c r="F42"/>
  <c r="F78"/>
  <c r="F47"/>
  <c r="F51"/>
  <c r="F55"/>
  <c r="F59"/>
  <c r="F63"/>
  <c r="F67"/>
  <c r="F74"/>
  <c r="F13"/>
  <c r="F17"/>
  <c r="F21"/>
  <c r="F25"/>
  <c r="F29"/>
  <c r="F34"/>
  <c r="F38"/>
  <c r="F5"/>
  <c r="F9"/>
  <c r="F43"/>
  <c r="F48"/>
  <c r="F52"/>
  <c r="F56"/>
  <c r="F60"/>
  <c r="F64"/>
  <c r="F68"/>
  <c r="F75"/>
  <c r="F41"/>
  <c r="F8"/>
  <c r="F45"/>
  <c r="F11"/>
  <c r="F24"/>
  <c r="F27"/>
  <c r="F58"/>
  <c r="F61"/>
  <c r="F3"/>
  <c r="F16"/>
  <c r="F19"/>
  <c r="F33"/>
  <c r="F36"/>
  <c r="F50"/>
  <c r="F53"/>
  <c r="F66"/>
  <c r="F72"/>
  <c r="F4"/>
  <c r="F7"/>
  <c r="F12"/>
  <c r="F15"/>
  <c r="F20"/>
  <c r="F23"/>
  <c r="F28"/>
  <c r="F32"/>
  <c r="F37"/>
  <c r="F40"/>
  <c r="F46"/>
  <c r="F49"/>
  <c r="F54"/>
  <c r="F57"/>
  <c r="F62"/>
  <c r="F65"/>
  <c r="F73"/>
  <c r="F76"/>
  <c r="F2" l="1"/>
</calcChain>
</file>

<file path=xl/sharedStrings.xml><?xml version="1.0" encoding="utf-8"?>
<sst xmlns="http://schemas.openxmlformats.org/spreadsheetml/2006/main" count="2911" uniqueCount="765">
  <si>
    <t>Drs. Suko Waspodho</t>
  </si>
  <si>
    <t xml:space="preserve"> </t>
  </si>
  <si>
    <t>N</t>
  </si>
  <si>
    <t>Hari,</t>
  </si>
  <si>
    <t>Smt.</t>
  </si>
  <si>
    <t>Ruang</t>
  </si>
  <si>
    <t>Juml.</t>
  </si>
  <si>
    <t>o</t>
  </si>
  <si>
    <t>Tanggal</t>
  </si>
  <si>
    <t>Peserta</t>
  </si>
  <si>
    <t>Catatan :</t>
  </si>
  <si>
    <t>Mengetahui,</t>
  </si>
  <si>
    <t xml:space="preserve">Pembagian  jam ujian untuk mata uji praktek bisa dilihat  </t>
  </si>
  <si>
    <t>Bagi mahasiswa peserta ujian yang kebetulan jadwal jam ujiannya</t>
  </si>
  <si>
    <t>-</t>
  </si>
  <si>
    <t>Nama Mata Uji</t>
  </si>
  <si>
    <t xml:space="preserve"> Jam  Ujian</t>
  </si>
  <si>
    <t>2.</t>
  </si>
  <si>
    <t>-&gt;</t>
  </si>
  <si>
    <t>Total</t>
  </si>
  <si>
    <t>MI</t>
  </si>
  <si>
    <t>KA</t>
  </si>
  <si>
    <t>bersamaan, diminta segera lapor ke bagian Administrasi.</t>
  </si>
  <si>
    <t>Kelas</t>
  </si>
  <si>
    <t>lama</t>
  </si>
  <si>
    <t>baru</t>
  </si>
  <si>
    <t>TI</t>
  </si>
  <si>
    <r>
      <t xml:space="preserve">Selama mengikuti ujian, peserta ujian diwajibkan memakai </t>
    </r>
    <r>
      <rPr>
        <b/>
        <i/>
        <sz val="11"/>
        <rFont val="Times New Roman"/>
        <family val="1"/>
      </rPr>
      <t/>
    </r>
  </si>
  <si>
    <t xml:space="preserve">Bagi Dosen yang berhalangan untuk menjadi pengawas </t>
  </si>
  <si>
    <t>Pengawas I</t>
  </si>
  <si>
    <t>Pengawas II</t>
  </si>
  <si>
    <t>Kode</t>
  </si>
  <si>
    <t>Kode 1</t>
  </si>
  <si>
    <t>Kode 2</t>
  </si>
  <si>
    <t>Halaman : 1</t>
  </si>
  <si>
    <t>Halaman : 2</t>
  </si>
  <si>
    <t>Halaman : 3</t>
  </si>
  <si>
    <t xml:space="preserve">baru </t>
  </si>
  <si>
    <t>Ket.</t>
  </si>
  <si>
    <t>Kelas    Sore    ---    Kelas    Sore   ----    Kelas    Sore   ----  Kelas    Sore  ----   Kelas    Sore   ----   Kelas    Sore</t>
  </si>
  <si>
    <t>Pembantu Ketua I</t>
  </si>
  <si>
    <t>Peserta ujian harap membawa Nomor Ujian dan KRS dengan foto masih tertempel</t>
  </si>
  <si>
    <t>Pengawas I dan II</t>
  </si>
  <si>
    <t>Pembagian  ruang untuk ujian Teori dapat dilihat di Papan Pengumuman</t>
  </si>
  <si>
    <t>Jas  Almamater  dan  Ber-Sepatu yang Rapi.</t>
  </si>
  <si>
    <t>Senin</t>
  </si>
  <si>
    <t>Selasa</t>
  </si>
  <si>
    <t>Rabu</t>
  </si>
  <si>
    <t>Kamis</t>
  </si>
  <si>
    <t>Agus Ristanto, A.Md</t>
  </si>
  <si>
    <t>Halaman : 4</t>
  </si>
  <si>
    <t xml:space="preserve">atau dilihat di Ruang 2,3,4,5,6,7,8,9 dan Lab. 1, Lab. 2 serta Lab. 3 </t>
  </si>
  <si>
    <t>di mohon untuk segera konfirmasi ke bagian Administrasi Secepatnya</t>
  </si>
  <si>
    <t>Untuk Strata 1 : Pada kolom Jurusan tertulis : SI * atau TI *  serta  jumlah pesertanya di arsir</t>
  </si>
  <si>
    <r>
      <t>di Lab. 1</t>
    </r>
    <r>
      <rPr>
        <sz val="11"/>
        <rFont val="Times New Roman"/>
        <family val="1"/>
      </rPr>
      <t xml:space="preserve"> , </t>
    </r>
    <r>
      <rPr>
        <b/>
        <sz val="11"/>
        <rFont val="Times New Roman"/>
        <family val="1"/>
      </rPr>
      <t>Lab. 2</t>
    </r>
    <r>
      <rPr>
        <sz val="11"/>
        <rFont val="Times New Roman"/>
        <family val="1"/>
      </rPr>
      <t xml:space="preserve"> dan</t>
    </r>
    <r>
      <rPr>
        <b/>
        <sz val="11"/>
        <rFont val="Times New Roman"/>
        <family val="1"/>
      </rPr>
      <t xml:space="preserve"> Lab. 3</t>
    </r>
    <r>
      <rPr>
        <sz val="11"/>
        <rFont val="Times New Roman"/>
        <family val="1"/>
      </rPr>
      <t xml:space="preserve"> menjelang ujian berlangsung.</t>
    </r>
  </si>
  <si>
    <t>MI/KA</t>
  </si>
  <si>
    <t>SI*</t>
  </si>
  <si>
    <t>TI*</t>
  </si>
  <si>
    <t>1.</t>
  </si>
  <si>
    <t>Halaman : 5</t>
  </si>
  <si>
    <t>Trans  = Transfer</t>
  </si>
  <si>
    <t>Jurus.</t>
  </si>
  <si>
    <t>Halaman : 6</t>
  </si>
  <si>
    <t>Wawan Laksito Y.S., S.Si, M.Kom</t>
  </si>
  <si>
    <t>5P</t>
  </si>
  <si>
    <t>Jumat</t>
  </si>
  <si>
    <t>Agus Dimyati, S.S</t>
  </si>
  <si>
    <t>Lab 3</t>
  </si>
  <si>
    <t>Anisah, S.Kom</t>
  </si>
  <si>
    <t>Bayu Dwi Raharja, S.Kom</t>
  </si>
  <si>
    <t>Bebas Widada, S.Si, M.Kom</t>
  </si>
  <si>
    <t>Lab 8</t>
  </si>
  <si>
    <t>Lab 2</t>
  </si>
  <si>
    <t>Pendidikan Agama Kristen/Katholik</t>
  </si>
  <si>
    <t>Dra. Andriani KKW, M.Kom, Akt</t>
  </si>
  <si>
    <t>Dwi Remawati, S.Kom, M.Kom</t>
  </si>
  <si>
    <t>Didik Nugroho, S. Kom, M.Kom</t>
  </si>
  <si>
    <t>Lab 1</t>
  </si>
  <si>
    <t>Elistya Rimawati, S.Si, M.Si</t>
  </si>
  <si>
    <t>Hasman Budiadi, S.E, M.M</t>
  </si>
  <si>
    <t>Hardi Santoso, S.Kom</t>
  </si>
  <si>
    <t>Kustanto, S.T, M. Eng</t>
  </si>
  <si>
    <t>Kumaratih Sandradewi, S.P, M.Kom</t>
  </si>
  <si>
    <t>Khoirul Akhyar, S.T</t>
  </si>
  <si>
    <t>Laseri, S.Kom</t>
  </si>
  <si>
    <t>R. Arie Febrianto, M.H</t>
  </si>
  <si>
    <t>Sapto Nugroho, S.T</t>
  </si>
  <si>
    <t>Sri Sayekti, S.Pd, M.Pd</t>
  </si>
  <si>
    <t>Suryanti Galuh P, S.Pd, M.Hum</t>
  </si>
  <si>
    <t>Sri Suyamti, S.Pd</t>
  </si>
  <si>
    <t>Sri Tomo, S.T, M.Kom</t>
  </si>
  <si>
    <t>Tri Irawati, S.E, M.Si</t>
  </si>
  <si>
    <t>Tika Andarasni P, S.Sos, S.H, M.Kn</t>
  </si>
  <si>
    <t>Wawan Laksito, S.Si, M.Kom</t>
  </si>
  <si>
    <t>Yustina Retno, S.T, M.Cs</t>
  </si>
  <si>
    <t>Yudi Hermawan, S.Pd</t>
  </si>
  <si>
    <t>Yekti Handayani,  S.Pdi</t>
  </si>
  <si>
    <t>Zakaria Zuhdi, S.Kom</t>
  </si>
  <si>
    <t>Sri Hariyati Fitriasih, M.Kom</t>
  </si>
  <si>
    <t>Sri Siswanti, M.Kom</t>
  </si>
  <si>
    <t>Trias Pungkur K. S.T</t>
  </si>
  <si>
    <t>Program Studi (D3) : Manajemen Informatika, Komputerisasi Akuntansi Dan Teknik Informatika</t>
  </si>
  <si>
    <t>Pagi/Sore</t>
  </si>
  <si>
    <t>TI/KA</t>
  </si>
  <si>
    <t>Arumsari, S.Pd, M.Pd</t>
  </si>
  <si>
    <t>3/5</t>
  </si>
  <si>
    <t>Bambang Satrio Nugroho, S.E, M.M</t>
  </si>
  <si>
    <t>Baskoro, S.Kom</t>
  </si>
  <si>
    <t>Bramasto Wiryawan Y, S.T, M.MSI</t>
  </si>
  <si>
    <t>Dimas Pamilih, S.Kom</t>
  </si>
  <si>
    <t>Iwan Ady Prabowo, S.Kom, M.Kom</t>
  </si>
  <si>
    <t>Retno Tri Vulandari, S.Si, M.Si</t>
  </si>
  <si>
    <t>Perpajakan</t>
  </si>
  <si>
    <t>Teguh Susyanto,S.Kom, M.Cs</t>
  </si>
  <si>
    <t>08.00 - 09.30</t>
  </si>
  <si>
    <t>16.30 - 18.00</t>
  </si>
  <si>
    <t>Jaringan Komputer II (Praktek)</t>
  </si>
  <si>
    <t>13.30 - 15.00</t>
  </si>
  <si>
    <t>14.00 - 15.30</t>
  </si>
  <si>
    <t>Jaringan Komputer III (Praktek)</t>
  </si>
  <si>
    <t>Pengolahan Citra Digital (Teori)</t>
  </si>
  <si>
    <t>1+1</t>
  </si>
  <si>
    <t>12+1</t>
  </si>
  <si>
    <t>Shift 01</t>
  </si>
  <si>
    <t>Shift 02</t>
  </si>
  <si>
    <t>Shift 03</t>
  </si>
  <si>
    <t>18.30 - 20.00</t>
  </si>
  <si>
    <t>10.00 - 11.30</t>
  </si>
  <si>
    <t>12.00 - 13.30</t>
  </si>
  <si>
    <t>2+1</t>
  </si>
  <si>
    <t>C21</t>
  </si>
  <si>
    <t>C22</t>
  </si>
  <si>
    <t>C23</t>
  </si>
  <si>
    <t>C32</t>
  </si>
  <si>
    <t>C31</t>
  </si>
  <si>
    <t>C33</t>
  </si>
  <si>
    <t>20.10 - 21.40</t>
  </si>
  <si>
    <t>15.30 - 17.00</t>
  </si>
  <si>
    <t>16.00 - 17.30</t>
  </si>
  <si>
    <t>21+1</t>
  </si>
  <si>
    <t>Halaman : 7</t>
  </si>
  <si>
    <t xml:space="preserve">PADA PELAKSANAAN PERKULIAHAN SEMESTER GASAL </t>
  </si>
  <si>
    <t>Pagi</t>
  </si>
  <si>
    <t>Sore</t>
  </si>
  <si>
    <t>Ari Wibowo, S.Si, M.Si</t>
  </si>
  <si>
    <t>Dimas Febriyan Priambodo, S.Kom</t>
  </si>
  <si>
    <t>TI*/SI*</t>
  </si>
  <si>
    <t>Hendro Wijayanto, S.Kom, M.Kom</t>
  </si>
  <si>
    <t>Dr. Ir. Muhammad Hasbi, M.Kom</t>
  </si>
  <si>
    <t>Lab 4</t>
  </si>
  <si>
    <t>Setiyowati, S.Kom, M.Kom</t>
  </si>
  <si>
    <t>Septina Galih Pudyastuti, S.Pd, M.Si</t>
  </si>
  <si>
    <t>KA/MI</t>
  </si>
  <si>
    <t>Si-15B</t>
  </si>
  <si>
    <t>Si-15C</t>
  </si>
  <si>
    <t>22+2</t>
  </si>
  <si>
    <t>Ti*-15M</t>
  </si>
  <si>
    <t>Ti*-14M</t>
  </si>
  <si>
    <t>TI-D3</t>
  </si>
  <si>
    <t>Mi-16M</t>
  </si>
  <si>
    <t>Mi-16M, Ka-16M</t>
  </si>
  <si>
    <t>27+1</t>
  </si>
  <si>
    <t>Ti-16M</t>
  </si>
  <si>
    <t>Ti*-16A</t>
  </si>
  <si>
    <t>Ti*-16B</t>
  </si>
  <si>
    <t>Ti*-16M</t>
  </si>
  <si>
    <t>Ti-16A</t>
  </si>
  <si>
    <t>Ti*-15A</t>
  </si>
  <si>
    <t>KA/TI</t>
  </si>
  <si>
    <t>13.00 - 14.30</t>
  </si>
  <si>
    <t>14+14</t>
  </si>
  <si>
    <t>Pagi/sore</t>
  </si>
  <si>
    <t>\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</si>
  <si>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</si>
  <si>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</si>
  <si>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</si>
  <si>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</si>
  <si>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</si>
  <si>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</si>
  <si>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</si>
  <si>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</si>
  <si>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</si>
  <si>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18.45 - 20.15</t>
  </si>
  <si>
    <t>=COUNTIF('1'!$Q$11:$Q$777,'Daftar Pengawas'!A2)</t>
  </si>
  <si>
    <t>=COUNTIF('JAD-D3-S1 (DOSEN) fix'!$Q$11:$Q$898,'Daftar Pengawas'!A2)</t>
  </si>
  <si>
    <t>Paulus Harsadi, S.Kom, M.Kom</t>
  </si>
  <si>
    <t>Dziky Ridhwanullah, S.Kom</t>
  </si>
  <si>
    <t>Mawar Hardiyanti, S.Kom</t>
  </si>
  <si>
    <t>Muqorobin, S.Kom</t>
  </si>
  <si>
    <t>Sri Harjanto, S.Kom, M.Kom</t>
  </si>
  <si>
    <t>Yuli Windiyanti, M.Pd</t>
  </si>
  <si>
    <t>Si*-17A</t>
  </si>
  <si>
    <t>Mi-17A, Ka-17A</t>
  </si>
  <si>
    <t>Ti-17A</t>
  </si>
  <si>
    <t>Ti-17M</t>
  </si>
  <si>
    <t>Ti*-17A</t>
  </si>
  <si>
    <t>Ti*-17B</t>
  </si>
  <si>
    <t>Mi-17M</t>
  </si>
  <si>
    <t>Si-16A</t>
  </si>
  <si>
    <t>Si-16C</t>
  </si>
  <si>
    <t>Si-16M</t>
  </si>
  <si>
    <t>Ti*-15C</t>
  </si>
  <si>
    <t>1+25</t>
  </si>
  <si>
    <t>Ti*-14M, 15M</t>
  </si>
  <si>
    <t>20+1+1</t>
  </si>
  <si>
    <t>1+9</t>
  </si>
  <si>
    <t>11+1</t>
  </si>
  <si>
    <t>Ti*-17M1, M2</t>
  </si>
  <si>
    <t>4+2</t>
  </si>
  <si>
    <t>1+2</t>
  </si>
  <si>
    <t>Mi-17M, KA-17M</t>
  </si>
  <si>
    <t>Ti*-15B</t>
  </si>
  <si>
    <t>1+6</t>
  </si>
  <si>
    <t>18+1</t>
  </si>
  <si>
    <t>Saly Kurnia Octaviani, S.Pd, M.Hum</t>
  </si>
  <si>
    <t>Yuliyanto, S.Pd.I, M.Pd</t>
  </si>
  <si>
    <t>Untuk Strata 1 : Pada kolom Jurusan tertulis : SI * atau TI *</t>
  </si>
  <si>
    <t>TAHUN AKADEMIK 2018/2019</t>
  </si>
  <si>
    <t>TI*/TI</t>
  </si>
  <si>
    <t>Budi Hartanto, S.Kom, M.Kom</t>
  </si>
  <si>
    <t>MI/SI*</t>
  </si>
  <si>
    <t>Kresna Agung Yudhianto, S.Psi, M.Psi</t>
  </si>
  <si>
    <t>TI/TI*</t>
  </si>
  <si>
    <t>Siti Rohmah, S.Kom, M.Kom</t>
  </si>
  <si>
    <t>Yafie Miftah Imani, S.Kom, M.Eng</t>
  </si>
  <si>
    <t>Yunita Primasanti, S.T, M.T</t>
  </si>
  <si>
    <t>Aplikasi Perkantoran (Praktek)</t>
  </si>
  <si>
    <t>SI*/TI</t>
  </si>
  <si>
    <t>TI*-C</t>
  </si>
  <si>
    <t>TI-17M</t>
  </si>
  <si>
    <t>Si-17A</t>
  </si>
  <si>
    <t>Si-17B</t>
  </si>
  <si>
    <t>28+1</t>
  </si>
  <si>
    <t>Ti-17A, 16A</t>
  </si>
  <si>
    <t>Aplikasi Perkantoran (Praktek) / PPN</t>
  </si>
  <si>
    <t>TI/SI*</t>
  </si>
  <si>
    <t>Si-17M,Si-16M</t>
  </si>
  <si>
    <t>30+1</t>
  </si>
  <si>
    <t>Ti*-18-A</t>
  </si>
  <si>
    <t>Ti*-18-B</t>
  </si>
  <si>
    <t>Ti*-18-C</t>
  </si>
  <si>
    <t>10+2</t>
  </si>
  <si>
    <t>Mi-18A, Ka-18A</t>
  </si>
  <si>
    <t>Si*-18A</t>
  </si>
  <si>
    <t>Si*-18B</t>
  </si>
  <si>
    <t>20+2</t>
  </si>
  <si>
    <t>5+2</t>
  </si>
  <si>
    <t>Mi-18M, Ka-18M</t>
  </si>
  <si>
    <t>Ti-18M</t>
  </si>
  <si>
    <t>Si*-18M, Si*-17M</t>
  </si>
  <si>
    <t>Ti-18-A</t>
  </si>
  <si>
    <t>Ti-18A, Ti-16B</t>
  </si>
  <si>
    <t>Ti-18A</t>
  </si>
  <si>
    <t>Mi-18A</t>
  </si>
  <si>
    <t>Ka-18A</t>
  </si>
  <si>
    <t>Mi-18M</t>
  </si>
  <si>
    <t>Ka-18M</t>
  </si>
  <si>
    <t>Si*-18M, Si-17M</t>
  </si>
  <si>
    <t>Ti*-18M</t>
  </si>
  <si>
    <t>Ti*-18M1, M2</t>
  </si>
  <si>
    <t>Si*-18M</t>
  </si>
  <si>
    <t>Si*-17M,Si-15M</t>
  </si>
  <si>
    <t>Si*-18M, Si-17M,Si-15M</t>
  </si>
  <si>
    <t>23+1+1</t>
  </si>
  <si>
    <t>Ti*-16B,15B</t>
  </si>
  <si>
    <t>12+1+1</t>
  </si>
  <si>
    <t>32+1</t>
  </si>
  <si>
    <t>Ti*-18-B, Ti*-16B</t>
  </si>
  <si>
    <t>28+1+1</t>
  </si>
  <si>
    <t>Ti-17A, 16A, Ti*-16C</t>
  </si>
  <si>
    <t>Ti*-18-C, Ti*-16C</t>
  </si>
  <si>
    <t>Ti-18-A, Ti-16A</t>
  </si>
  <si>
    <t>20+12+1</t>
  </si>
  <si>
    <t>12+3</t>
  </si>
  <si>
    <t>Si-17B, 15B</t>
  </si>
  <si>
    <t>Mi-18-M, Ka-18M</t>
  </si>
  <si>
    <t>SI*/TI*</t>
  </si>
  <si>
    <t>8+1</t>
  </si>
  <si>
    <t>TI-17M, 15M</t>
  </si>
  <si>
    <t>15+1</t>
  </si>
  <si>
    <t>TI-16M, 15M</t>
  </si>
  <si>
    <t>Ti-16M, 15M</t>
  </si>
  <si>
    <t>Ti*-17B,14B</t>
  </si>
  <si>
    <t>Ti-17A, Ti-16A,Ti*-14C</t>
  </si>
  <si>
    <t>Ti-17A,Ti*-14C</t>
  </si>
  <si>
    <t>Ti*-18M, Ti*-14M</t>
  </si>
  <si>
    <t>TI-17M, 15M, Ti*-14M</t>
  </si>
  <si>
    <t>2+4</t>
  </si>
  <si>
    <t>Ti*-16M,15M, 14M</t>
  </si>
  <si>
    <t>Si-17M,Si-16M,Si-14M,Si*-TransM</t>
  </si>
  <si>
    <t>20+2+2+1</t>
  </si>
  <si>
    <t>Ti*-trans</t>
  </si>
  <si>
    <t>20+3+2+2</t>
  </si>
  <si>
    <t>Si-17M,Si-16M,Si-15M,Si-*-TransM</t>
  </si>
  <si>
    <t>Si-17M,Si-16M, 15M,Si*-TransM</t>
  </si>
  <si>
    <t>Si-17M,Si-16M,Si-15M,Si*-TransM</t>
  </si>
  <si>
    <t>20+2+2+3</t>
  </si>
  <si>
    <t>Ti*-14M,Ti*-transM</t>
  </si>
  <si>
    <t>Ti*-transM</t>
  </si>
  <si>
    <t>Si-17M,Si-15M,Si*-TransM</t>
  </si>
  <si>
    <t>1+8</t>
  </si>
  <si>
    <t>Si-17M,Si-16M,Si-15M,Si-14M,Si*-TransM</t>
  </si>
  <si>
    <t>Si-15M,Si-14M,Si*-TransM</t>
  </si>
  <si>
    <t>Si-16M,Si-15M,Si-14M,Si*-TransM</t>
  </si>
  <si>
    <t>Ti*-15M,14M,Ti*-transM</t>
  </si>
  <si>
    <t>1+5+14</t>
  </si>
  <si>
    <t>2+3+5</t>
  </si>
  <si>
    <t>Ti*-15M,Ti*-transM</t>
  </si>
  <si>
    <t>Si-16B,Si-14B,Si*-TransB</t>
  </si>
  <si>
    <t>Si-16M,Si*-TransM</t>
  </si>
  <si>
    <t>TI-17M, 14M</t>
  </si>
  <si>
    <t>Ti-16M, 14M</t>
  </si>
  <si>
    <t>2+2</t>
  </si>
  <si>
    <t>Si-15B,Si-14B,Si*-TransB</t>
  </si>
  <si>
    <t>Mi-14A, Mi-18A, Ka-18A</t>
  </si>
  <si>
    <t>10+1</t>
  </si>
  <si>
    <t>Mi-18A, 14A</t>
  </si>
  <si>
    <t>Ti*-15M, 14M,Ti*-transM</t>
  </si>
  <si>
    <t>KA-17M</t>
  </si>
  <si>
    <t>KA-17A</t>
  </si>
  <si>
    <t>Ti*-15A,Ti*-transA</t>
  </si>
  <si>
    <t>16+1</t>
  </si>
  <si>
    <t>TI-17M, Ti-14M,KA-17M</t>
  </si>
  <si>
    <t>8+1+2</t>
  </si>
  <si>
    <t>Ti*-15M, 14M, Trans</t>
  </si>
  <si>
    <t>1+15+1</t>
  </si>
  <si>
    <t>TI-15M,Ti-16M, Ti*-Trans</t>
  </si>
  <si>
    <t>Mi-17A</t>
  </si>
  <si>
    <t>KA-17M,Mi-17M</t>
  </si>
  <si>
    <t>KA-17A,Mi-A</t>
  </si>
  <si>
    <t>TI-17M, Si*-Transf</t>
  </si>
  <si>
    <t>KA-16A</t>
  </si>
  <si>
    <t>KA-16M</t>
  </si>
  <si>
    <t>KA-16A,KA-16M</t>
  </si>
  <si>
    <t>1+4</t>
  </si>
  <si>
    <t>KA-17A,Mi-17A,Mi-16A</t>
  </si>
  <si>
    <t>KA-17M,Mi-17M,Mi-16M</t>
  </si>
  <si>
    <t>2+4+1</t>
  </si>
  <si>
    <t>Mi-17M,Mi-16M</t>
  </si>
  <si>
    <t>4+1</t>
  </si>
  <si>
    <t>1+6+1</t>
  </si>
  <si>
    <t>Mi-14A,Mi-17A,Mi-16A</t>
  </si>
  <si>
    <t>2+2+9</t>
  </si>
  <si>
    <t>4+10</t>
  </si>
  <si>
    <t>Mi-14A,Mi-16A</t>
  </si>
  <si>
    <t>KA-17M,Mi-16M</t>
  </si>
  <si>
    <t>KA-16M,Mi-16M</t>
  </si>
  <si>
    <t>4+11</t>
  </si>
  <si>
    <t>Mi-14A,KA-16A,Mi-16A</t>
  </si>
  <si>
    <t>2+1+9</t>
  </si>
  <si>
    <t>2+9</t>
  </si>
  <si>
    <t>KA-17M,KA-16M,Mi-16M</t>
  </si>
  <si>
    <t>2+4+11</t>
  </si>
  <si>
    <t>Ti*-17B, 16B</t>
  </si>
  <si>
    <t>Ti*-17A, 16A</t>
  </si>
  <si>
    <t>Ti*-17C, 16C,14CD,Ti*-transC</t>
  </si>
  <si>
    <t>Ti*-16C,14CD</t>
  </si>
  <si>
    <t>11+1+1</t>
  </si>
  <si>
    <t>Ti*-16C,14CD,Ti*-transC</t>
  </si>
  <si>
    <t>11+1+1+1</t>
  </si>
  <si>
    <t>Ti*-17B,16B</t>
  </si>
  <si>
    <t>Ti*-17C,16C,14D</t>
  </si>
  <si>
    <t>29+2</t>
  </si>
  <si>
    <t>Si-17A,Si*-Trans B</t>
  </si>
  <si>
    <t>Ti*-17C,14D</t>
  </si>
  <si>
    <t>Si-15A</t>
  </si>
  <si>
    <t>Si-16C,Si-15C</t>
  </si>
  <si>
    <t>Ti*-17C,TI*-14C</t>
  </si>
  <si>
    <t>Si-16B,Si-14B</t>
  </si>
  <si>
    <t>Si-18A</t>
  </si>
  <si>
    <t>Si-18B</t>
  </si>
  <si>
    <t>31+1</t>
  </si>
  <si>
    <t>24+1</t>
  </si>
  <si>
    <t>Ti*-16C,14D</t>
  </si>
  <si>
    <t>Si-16A,Si-15A</t>
  </si>
  <si>
    <t>Si-17A,Si*-Trans A</t>
  </si>
  <si>
    <t>Si-15M,Si*-TransM</t>
  </si>
  <si>
    <t>Si-16B,Si*-TransB</t>
  </si>
  <si>
    <t>Si-16B,Si-15B</t>
  </si>
  <si>
    <t>11+19</t>
  </si>
  <si>
    <t>Ti*-16C,15C</t>
  </si>
  <si>
    <t>Si-17B,Si-14A</t>
  </si>
  <si>
    <t>20+1+2+1</t>
  </si>
  <si>
    <t>KA-17A,Mi-17A</t>
  </si>
  <si>
    <t>Ti-18A,Ti-16A, Ti*-16C,TI*-14A</t>
  </si>
  <si>
    <t>12+1+1+1</t>
  </si>
  <si>
    <t>TI*-B</t>
  </si>
  <si>
    <t>Si--TransA, Si15C</t>
  </si>
  <si>
    <t>Ti*-17M,16M, 14M,Ti*-transM</t>
  </si>
  <si>
    <t>Ti*-17M3</t>
  </si>
  <si>
    <t>Ti*-17M, 16M</t>
  </si>
  <si>
    <t>Ti*-17M3, 15M, 14M, Ti*-transM</t>
  </si>
  <si>
    <t>14+1+2+6</t>
  </si>
  <si>
    <t>14+15</t>
  </si>
  <si>
    <t>Ti*-17C, 16C,14CD,Ti*-transC, Ti*16A</t>
  </si>
  <si>
    <t>Mi-17A/ Ka-17A</t>
  </si>
  <si>
    <t>6+1</t>
  </si>
  <si>
    <t>Si-16A, Si*-16C</t>
  </si>
  <si>
    <t>6 + 1</t>
  </si>
  <si>
    <t>Ti-17M, Ti*-Trans</t>
  </si>
  <si>
    <t>Ti*-17M3, 14M</t>
  </si>
  <si>
    <t>Mi-17M,Mi-16M, Ka-17M</t>
  </si>
  <si>
    <t>4+1+2</t>
  </si>
  <si>
    <t>Ti*-17M1</t>
  </si>
  <si>
    <t>Ti*-17M2, M3,14M,Ti*-transM</t>
  </si>
  <si>
    <t>14+14+2+1</t>
  </si>
  <si>
    <t>Mi-14A,Mi-17A,Mi-16A, SI*-16C</t>
  </si>
  <si>
    <t>Ti*-16A, Ti*-15AB</t>
  </si>
  <si>
    <t>Ti*-16BC</t>
  </si>
  <si>
    <t>Ti*-transM, Ti*-15M, 14M</t>
  </si>
  <si>
    <t>14+5+4</t>
  </si>
  <si>
    <t>Ti*-17M3,14M,Ti*-transM</t>
  </si>
  <si>
    <t>10+5</t>
  </si>
  <si>
    <t>Ti*-18M1, Ti*-14M,Ti*-trans</t>
  </si>
  <si>
    <t>Ti*-18M1</t>
  </si>
  <si>
    <t>Ti*-18M2, Ti*-14M</t>
  </si>
  <si>
    <t>Ti*-17M3, 14M,Ti*-transM</t>
  </si>
  <si>
    <t>Mi-17M; Ka-17M</t>
  </si>
  <si>
    <t>Mi-18M. Ka-18M</t>
  </si>
  <si>
    <t>Ti*-17M3,Ti*-transM</t>
  </si>
  <si>
    <t>Mi-14A,Mi-16A, Ka-16A</t>
  </si>
  <si>
    <t>1+9+1</t>
  </si>
  <si>
    <t>Ti*-18M2</t>
  </si>
  <si>
    <t>9+2+11</t>
  </si>
  <si>
    <t>Mi-16A, Mi-14A,Mi-16M</t>
  </si>
  <si>
    <t>Si*-16A, Si*-16C, Ti*-15C</t>
  </si>
  <si>
    <t>Ti*-16A, Ti*-16B,15B</t>
  </si>
  <si>
    <t>PROGRAM  DIPLOMA  III DAN SARJANA</t>
  </si>
  <si>
    <t>Program Studi (Sarjana) : Sistem Informasi dan Teknik Informatika</t>
  </si>
  <si>
    <t>Ti*-17M3, 14M, Ti*-Trans</t>
  </si>
  <si>
    <t>Otomata Bahasa &amp; Teknik Kompilasi (Take Home)</t>
  </si>
  <si>
    <t>Riset Teknologi Informasi (teori)</t>
  </si>
  <si>
    <t>Pemrograman Game (Take Home/presentasi)</t>
  </si>
  <si>
    <t>Komputer &amp; Masyarakat (tertulis)</t>
  </si>
  <si>
    <t>Multimedia Lanjut (Take Home/Presentasi)</t>
  </si>
  <si>
    <t>Matematika  Dasar / Mat. Ekonomi (Tertulis)</t>
  </si>
  <si>
    <t>Matematika  Dasar (Tertulis)</t>
  </si>
  <si>
    <t>Bahasa Indonesia (Teori)</t>
  </si>
  <si>
    <t>Aljabar Linier &amp; Matriks (tertulis)</t>
  </si>
  <si>
    <t>Jaringan Komputer I (PRaktek)</t>
  </si>
  <si>
    <t>Jaringan Komputer I (Praktek)</t>
  </si>
  <si>
    <t>Jaringan Komputer IV (Praktek)</t>
  </si>
  <si>
    <t>Integrasi Sistem Informasi (Teori)</t>
  </si>
  <si>
    <t>Integrasi Sistem Informasi (teori)</t>
  </si>
  <si>
    <t>Interpersonal Skill (teori/Tertulis)</t>
  </si>
  <si>
    <t>Pendidikan  Agama Islam (tertulis)</t>
  </si>
  <si>
    <t>Si-16A, 16 C</t>
  </si>
  <si>
    <t>08.00 - 10.00</t>
  </si>
  <si>
    <t>Ti*-16M1</t>
  </si>
  <si>
    <t>Ti*-16M2</t>
  </si>
  <si>
    <t>12.00 - 14.00</t>
  </si>
  <si>
    <t>14.00 - 16.30</t>
  </si>
  <si>
    <t>Ti*18-M2, Ti-18M</t>
  </si>
  <si>
    <t>Si*-16A, Si-16B</t>
  </si>
  <si>
    <t>Si-16B,Si-14B, Si*-TransB</t>
  </si>
  <si>
    <t>19+6</t>
  </si>
  <si>
    <t>Si-15M, Si*-TransM</t>
  </si>
  <si>
    <t>Si--15B,Si*-TransB, Si*-C</t>
  </si>
  <si>
    <t>3+1+0</t>
  </si>
  <si>
    <t>Ti*-16M, 15M</t>
  </si>
  <si>
    <t>2+23</t>
  </si>
  <si>
    <t>4+21</t>
  </si>
  <si>
    <t>4+0</t>
  </si>
  <si>
    <t>Ti*-16B,15B, Ti*-15A</t>
  </si>
  <si>
    <t>1+2+9</t>
  </si>
  <si>
    <t>Si-17A1</t>
  </si>
  <si>
    <t>Si-17A2</t>
  </si>
  <si>
    <t>Si-17M</t>
  </si>
  <si>
    <t>Si--16M,Si-15M,Si-14M</t>
  </si>
  <si>
    <t>Si-16M,Si-15M, Si-14M,Si*-TransM</t>
  </si>
  <si>
    <t>Si-15M</t>
  </si>
  <si>
    <t>5+12</t>
  </si>
  <si>
    <t>MI - D3</t>
  </si>
  <si>
    <t>KA-D3</t>
  </si>
  <si>
    <t>SI-S1</t>
  </si>
  <si>
    <t>15+15</t>
  </si>
  <si>
    <t>TI-S1</t>
  </si>
  <si>
    <t>(12+3)x2</t>
  </si>
  <si>
    <t>33+2</t>
  </si>
  <si>
    <t>Kisten/Katholik</t>
  </si>
  <si>
    <t>Islam</t>
  </si>
  <si>
    <t>Si*-18A, Ti-18A</t>
  </si>
  <si>
    <t>0+0</t>
  </si>
  <si>
    <t>Mi-18, Ka-18</t>
  </si>
  <si>
    <t xml:space="preserve"> JADWAL  UJIAN  AKHIR  SEMESTER</t>
  </si>
  <si>
    <t xml:space="preserve">Tanggal  14 Januari s/d  2 Februari 2019 </t>
  </si>
  <si>
    <t>14 Jan.</t>
  </si>
  <si>
    <t>2019</t>
  </si>
  <si>
    <t>15 Jan.</t>
  </si>
  <si>
    <t>16 Jan.</t>
  </si>
  <si>
    <t>17 Jan.</t>
  </si>
  <si>
    <t>18 Jan.</t>
  </si>
  <si>
    <t>21 Jan.</t>
  </si>
  <si>
    <t>22 Jan.</t>
  </si>
  <si>
    <t>23 Jan.</t>
  </si>
  <si>
    <t>24 Jan.</t>
  </si>
  <si>
    <t>25 Jan.</t>
  </si>
  <si>
    <t>28 Jan.</t>
  </si>
  <si>
    <t>29 Jan.</t>
  </si>
  <si>
    <t>Sistem Operasi &amp; Pengelolaan Instalasi Komputer I (Praktek)</t>
  </si>
  <si>
    <t>Lab 6</t>
  </si>
  <si>
    <t>Struktur Data (Praktek)</t>
  </si>
  <si>
    <t>Bahasa Inggris I (Lisan/Praktek)</t>
  </si>
  <si>
    <t>Manajemen Proyek Sistem Informasi (Praktek)</t>
  </si>
  <si>
    <t>Lab 7</t>
  </si>
  <si>
    <t>Manajemen Proyek TI/SI (Praktek)</t>
  </si>
  <si>
    <t>Algoritma Pemrograman &amp; Struktur Data (Praktek)</t>
  </si>
  <si>
    <t>Lab 5</t>
  </si>
  <si>
    <t>Matematika Komputasi (Take Home)</t>
  </si>
  <si>
    <t>1+11+2</t>
  </si>
  <si>
    <t>14+15+ 1+1</t>
  </si>
  <si>
    <t>Ti*-18C, Ti*-16C, 14A</t>
  </si>
  <si>
    <t>30+2+1</t>
  </si>
  <si>
    <t>Mi-17A, Ka-17A, Mi18A</t>
  </si>
  <si>
    <t>4+0+2</t>
  </si>
  <si>
    <t xml:space="preserve"> 5+7+1+1</t>
  </si>
  <si>
    <t>Ti-18A, Ti-16AB, Ti14A</t>
  </si>
  <si>
    <t>12+4+1</t>
  </si>
  <si>
    <t>Ti*-16A.15A, 13A</t>
  </si>
  <si>
    <t>22+3</t>
  </si>
  <si>
    <t>Ti*-17B, 14B</t>
  </si>
  <si>
    <t>Ti*-17C, 14D</t>
  </si>
  <si>
    <t>6+2</t>
  </si>
  <si>
    <t>TI-17M,TI-15M, 14M</t>
  </si>
  <si>
    <t>6+1+2</t>
  </si>
  <si>
    <t>4+31</t>
  </si>
  <si>
    <t>Ti*-18C, 16C</t>
  </si>
  <si>
    <t>Ti-18A, Ti-16A</t>
  </si>
  <si>
    <t>23+ 1+1+1</t>
  </si>
  <si>
    <t>Ti*-17C, 14CD,Ti*-13</t>
  </si>
  <si>
    <t>Si-17A, 14A</t>
  </si>
  <si>
    <t>Si-17B, Si*-13B</t>
  </si>
  <si>
    <t>Ti-16AB, 15A, 14A</t>
  </si>
  <si>
    <t>20+12+1+1</t>
  </si>
  <si>
    <t>2+25</t>
  </si>
  <si>
    <t>1+6+13</t>
  </si>
  <si>
    <t>22+1+1</t>
  </si>
  <si>
    <t>34+2</t>
  </si>
  <si>
    <t>Shift 04</t>
  </si>
  <si>
    <t>27+2</t>
  </si>
  <si>
    <t>Ti*-17C, 14B,D</t>
  </si>
  <si>
    <t>27+1+1</t>
  </si>
  <si>
    <t>Ti-17A, 15A</t>
  </si>
  <si>
    <t>26+1</t>
  </si>
  <si>
    <t>Si*-18A. 14A</t>
  </si>
  <si>
    <t>Si*-18B, trans B</t>
  </si>
  <si>
    <t>11+2</t>
  </si>
  <si>
    <t>Ti*-18-C, 16C</t>
  </si>
  <si>
    <t>21+12+1+1</t>
  </si>
  <si>
    <t>17+17</t>
  </si>
  <si>
    <t>Ti-18M, 14M</t>
  </si>
  <si>
    <t>5+1</t>
  </si>
  <si>
    <t>22+1</t>
  </si>
  <si>
    <t>21+1+3+1</t>
  </si>
  <si>
    <t>Si-17M,Si-16M, 15M, 14M</t>
  </si>
  <si>
    <t>Si-17B, 14A</t>
  </si>
  <si>
    <t>20 + 12</t>
  </si>
  <si>
    <t>Si-16B,Si-14B,Si*-TransA</t>
  </si>
  <si>
    <t>Ti-17A, trans-14A</t>
  </si>
  <si>
    <t>14+1</t>
  </si>
  <si>
    <t>14+2+5</t>
  </si>
  <si>
    <t>21+2+2+4</t>
  </si>
  <si>
    <t>8+4</t>
  </si>
  <si>
    <t>7+1</t>
  </si>
  <si>
    <t>Ti*-16C, 14C</t>
  </si>
  <si>
    <t>Ti-17A, 16A, 14A</t>
  </si>
  <si>
    <t>10+4</t>
  </si>
  <si>
    <t>Ti*-17B,Ti*-14B, 15B</t>
  </si>
  <si>
    <t>31+1+1</t>
  </si>
  <si>
    <t>Si-17A, transA</t>
  </si>
  <si>
    <t>1+6+0</t>
  </si>
  <si>
    <t>16+1+3</t>
  </si>
  <si>
    <t>24+2</t>
  </si>
  <si>
    <t>20+2+4</t>
  </si>
  <si>
    <t>Si-16M, 14M</t>
  </si>
  <si>
    <t>0+1+2+18</t>
  </si>
  <si>
    <t>20+2+2+2+4</t>
  </si>
  <si>
    <t>Si-17B, transf,A, B</t>
  </si>
  <si>
    <t>Ti*-18-A, 14A</t>
  </si>
  <si>
    <t>22+12+1+2</t>
  </si>
  <si>
    <t>18+4+3</t>
  </si>
  <si>
    <t>16+6</t>
  </si>
  <si>
    <t>9+3</t>
  </si>
  <si>
    <t>15+2+5</t>
  </si>
  <si>
    <t>Ti-17A, 14 A</t>
  </si>
  <si>
    <t>4+11+1+2+1</t>
  </si>
  <si>
    <t>9+1+3</t>
  </si>
  <si>
    <t>18+3</t>
  </si>
  <si>
    <t>24+7</t>
  </si>
  <si>
    <t>12+1+20</t>
  </si>
  <si>
    <t>9+22</t>
  </si>
  <si>
    <t>Si-16A, transf A</t>
  </si>
  <si>
    <t>20+1</t>
  </si>
  <si>
    <t>31+3+1</t>
  </si>
  <si>
    <t>19+1</t>
  </si>
  <si>
    <t>21+1+2+7</t>
  </si>
  <si>
    <t>1+18+12+1+2</t>
  </si>
  <si>
    <t>Ti-15A, Ti-16AB,KA-16A, Ti-14A</t>
  </si>
  <si>
    <t>2+2+7+10</t>
  </si>
  <si>
    <t>Ti-16B, 15A, 14A</t>
  </si>
  <si>
    <t>15+2+6</t>
  </si>
  <si>
    <t>20+2+2+2</t>
  </si>
  <si>
    <t>6+23+2+1</t>
  </si>
  <si>
    <t>Si-17M,Si-15M,Si*-TransM, 14M</t>
  </si>
  <si>
    <t>Si-15AB, Si Transf AB</t>
  </si>
  <si>
    <t>1+15+1+2</t>
  </si>
  <si>
    <t>Si-16B,Si-17A</t>
  </si>
  <si>
    <t>21+6</t>
  </si>
  <si>
    <t>Ti*-16BC,15A,14C</t>
  </si>
  <si>
    <t>8+10+1+1</t>
  </si>
  <si>
    <t>Si-16M,Si-15M,Si-14M,TransM</t>
  </si>
  <si>
    <t>2+3+11</t>
  </si>
  <si>
    <t>Ti*-14M,Ti*-transM,  Si17M+ TI</t>
  </si>
  <si>
    <t>Ti*-18-C, 16C, 14C</t>
  </si>
  <si>
    <t>30+1+1</t>
  </si>
  <si>
    <t>14+16+1</t>
  </si>
  <si>
    <t>12+1+2</t>
  </si>
  <si>
    <t>Ti*-17C, 14C</t>
  </si>
  <si>
    <t>2+14+1</t>
  </si>
  <si>
    <t>Ti*-14D, Ti*-16M,Ti*-15M</t>
  </si>
  <si>
    <t>Ti*-18M, TransM</t>
  </si>
  <si>
    <t>34+1</t>
  </si>
  <si>
    <t>2+2+2</t>
  </si>
  <si>
    <t>2+3+1</t>
  </si>
  <si>
    <t>Ti*-15M,14M, TransM</t>
  </si>
  <si>
    <t>Si-16M,Si-15M,Si*-TransM, 14M</t>
  </si>
  <si>
    <t>21+1+1+3</t>
  </si>
  <si>
    <t>Ti*-15B,Ti*-transA</t>
  </si>
  <si>
    <t>Si-16A,Si-15A, Trans A</t>
  </si>
  <si>
    <t>26+1+2</t>
  </si>
  <si>
    <t>Ti*-17A,Ti*-15A, Ti-14A</t>
  </si>
  <si>
    <t>31+3</t>
  </si>
  <si>
    <t>27+4+1</t>
  </si>
  <si>
    <t>21+12+1+3</t>
  </si>
  <si>
    <t>26+1+1</t>
  </si>
  <si>
    <t>Si-16B,Si-14B, 14A</t>
  </si>
  <si>
    <t>21+1+1+1</t>
  </si>
  <si>
    <t>15+3</t>
  </si>
  <si>
    <t>Ti*-15M,14M</t>
  </si>
  <si>
    <t>25+5</t>
  </si>
  <si>
    <t>Ti-D3</t>
  </si>
  <si>
    <t>9+1</t>
  </si>
  <si>
    <t>Si-15B,Si-14B,Si*-TransB, 14A</t>
  </si>
  <si>
    <t>15+1+2</t>
  </si>
  <si>
    <t>Ti-17A,KA-17A, Ti-14A</t>
  </si>
  <si>
    <t>22+1+9</t>
  </si>
  <si>
    <t>7+22</t>
  </si>
  <si>
    <t>2+11+2+3+1+14</t>
  </si>
  <si>
    <t>20+ 12</t>
  </si>
  <si>
    <t>Ti*-16C, Trans, 14D, 13C</t>
  </si>
  <si>
    <t>11+1+2+1</t>
  </si>
  <si>
    <t>1+18</t>
  </si>
  <si>
    <t>2+4+9</t>
  </si>
  <si>
    <t>21+3+3+1</t>
  </si>
  <si>
    <t>Si-16M,Si-15M, Si*-Transf, 14M</t>
  </si>
  <si>
    <t>Metoda Numerik (Take Home)</t>
  </si>
  <si>
    <t>Kalkulus (tertulis)</t>
  </si>
  <si>
    <t>Statistik (tertulis)</t>
  </si>
  <si>
    <t>Statistik (Tertulis)</t>
  </si>
  <si>
    <t>Logika Informatika &amp; Sistem Digital (teori)</t>
  </si>
  <si>
    <t>Bahasa Inggris III (Praktek/online)</t>
  </si>
  <si>
    <t>Bahasa Inggris III (Teori)</t>
  </si>
  <si>
    <t>Matematika Diskrit (Teori)</t>
  </si>
  <si>
    <t>Sistem informasi (Presentasi)</t>
  </si>
  <si>
    <t>Sistem Informasi / SIM (Presentasi)</t>
  </si>
  <si>
    <t>Pemrograman Web II (Presentasi)</t>
  </si>
  <si>
    <t>Teknologi Informasi Kontenporer / Sistem Informasi Kontenporer (teori/tertulis)</t>
  </si>
  <si>
    <t>Teknologi Informasi Kontenporer (Presentasi)</t>
  </si>
  <si>
    <t>Teknologi Informasi Kontenporer / Sistem Informasi Kontenporer (Dasar Tek. Informasi) (teori/tertulis)</t>
  </si>
  <si>
    <t>Data Warehouse (*)--(Presentasi)</t>
  </si>
  <si>
    <t>Data Warehouse (*) (Presentasi)</t>
  </si>
  <si>
    <t>Desain Web II (Presentasi)</t>
  </si>
  <si>
    <t>Sistem Informasi Geografis (Praktek/Presentasi)</t>
  </si>
  <si>
    <t>Komputer &amp; Masyarakat (Tertulis/Teori)</t>
  </si>
  <si>
    <t>Pancasila &amp; Kewarganegaraan (Teori/Tertulis)</t>
  </si>
  <si>
    <t>Pancasila &amp; Kewarganegaraan (teori/Tertulis)</t>
  </si>
  <si>
    <t>Pemrograman Mobil II (Presentasi)</t>
  </si>
  <si>
    <t>Enterprise Resource Planning (Presentasi)</t>
  </si>
  <si>
    <t>Manajemen Mutu (Tertulis/Teori)</t>
  </si>
  <si>
    <t>Kewirausahaan (Teori/tertulis)</t>
  </si>
  <si>
    <t>Pemrograman Database I (Presentasi/Praktek)</t>
  </si>
  <si>
    <t>Pemrograman Mobil I (Presentasi/Praktek)</t>
  </si>
  <si>
    <t>Pemrograman Mobil I (Presentasi/raktek)</t>
  </si>
  <si>
    <t>Pemrograman Open Source (Presentasi/Proyek)</t>
  </si>
  <si>
    <t>Kecerdasan Buatan II (Presentasi)</t>
  </si>
  <si>
    <t>Riset Operasi (Teori)</t>
  </si>
  <si>
    <t>Manajemen Investasi Sistem Informasi (teori)</t>
  </si>
  <si>
    <t>Dasar Manajemen &amp; Bisnis (Take Home)</t>
  </si>
  <si>
    <t>C34</t>
  </si>
  <si>
    <t>Manajemen Syariah (tertulis/Teori)</t>
  </si>
  <si>
    <t>Sistem Pengambilan Keputusan/Sistem Penunjang Keputusan (Presentasi)</t>
  </si>
  <si>
    <t>Etika Profesi &amp; Bimbingan Karier (Take Home/Kumpulkan Projek)</t>
  </si>
  <si>
    <t>Etika Profesi &amp; Bimbingan Karier (take Home/Mengumpulkan Tugas)</t>
  </si>
  <si>
    <t>Akuntansi Menengah I (tertulis)</t>
  </si>
  <si>
    <t>Akuntansi Lanjut (Syariah)--Teori</t>
  </si>
  <si>
    <t>Dasar Akuntansi (tertulis)</t>
  </si>
  <si>
    <t>Akuntansi Biaya (Teori)</t>
  </si>
  <si>
    <t>Interaksi Manusia &amp; Komputer (Presentasi)</t>
  </si>
  <si>
    <t>Testing &amp; Implementasi Sistem (Take Home/Presentasi)</t>
  </si>
  <si>
    <t>Komputer &amp; Masyarakat (Take Home &amp; Teori)</t>
  </si>
  <si>
    <t>Bahasa Inggris III (Take Home /Presentasi)</t>
  </si>
  <si>
    <t>Perencanaan Strategi Sistem Informasi (Presentasi)</t>
  </si>
  <si>
    <t>Riset Teknologi Informasi (Presentasi)</t>
  </si>
  <si>
    <t>Tata Kelola &amp; Audit Sistem Informasi (Teori)</t>
  </si>
  <si>
    <t>Bahasa Inggris V (Presentasi)</t>
  </si>
  <si>
    <t>Pengembangan Aplikasi Bisnis (Take Home, kumpulkan Projek)</t>
  </si>
  <si>
    <t>Pengembangan Aplikasi Bisnis 2 (Take Home, kumpulkan Projek)</t>
  </si>
  <si>
    <t>Perencanaan Strategi Sistem Informasi (Teori)</t>
  </si>
  <si>
    <t>6.</t>
  </si>
  <si>
    <t>30 Jan.</t>
  </si>
  <si>
    <t>31 Jan.</t>
  </si>
  <si>
    <t>Halaman : 8</t>
  </si>
  <si>
    <t>1 Feb.</t>
  </si>
  <si>
    <t>Algoritma &amp; Dasar  Pemrograman (Take Home &amp; Presentasi)</t>
  </si>
  <si>
    <t>Algoritma &amp; Dasar  Pemrograman (Presentasi)</t>
  </si>
  <si>
    <t>08.00 - 10.30</t>
  </si>
  <si>
    <t>12+2</t>
  </si>
  <si>
    <t>Ti*-18, 15M</t>
  </si>
  <si>
    <t>10.00 - 12.00</t>
  </si>
  <si>
    <t>10.30 - 11.30</t>
  </si>
  <si>
    <t>18.30 - 20.30</t>
  </si>
  <si>
    <t>Desain Web II (Take Home &amp; Kumpulkan Saja)</t>
  </si>
  <si>
    <t>Pemrograman Web II (Take Home &amp; Kumpulkan Saja)</t>
  </si>
  <si>
    <t>Bahasa Inggris III (Take Home &amp; Presentasi)</t>
  </si>
  <si>
    <t>Multimedia Lanjut (Take Home &amp; Kumpulkan Saja)</t>
  </si>
  <si>
    <t>Desain Grafis (Take Home &amp; Kumpulkan Saja)</t>
  </si>
  <si>
    <t>Multimedia Lanjut (Take Home &amp; Presentasi)</t>
  </si>
  <si>
    <t>Desain Grafis /Desain Grafis 1 (Take Home &amp; Kumpulkan Saja)</t>
  </si>
  <si>
    <t>Aplikasi Perkantoran/PPK (Take Home &amp; Presentasi)</t>
  </si>
  <si>
    <t>13.00 - 15.00</t>
  </si>
  <si>
    <t>Aplikasi Perkantoran (Take Home &amp; Presentasi)</t>
  </si>
  <si>
    <t>16.30 - 18.30</t>
  </si>
  <si>
    <t>13.00 - 15.30</t>
  </si>
  <si>
    <t>Pemrograman Game (Take Home /presentasi)</t>
  </si>
  <si>
    <t>10.30 - 12.30</t>
  </si>
  <si>
    <t>13.00- 15.00</t>
  </si>
  <si>
    <t>Ti*-16A, B</t>
  </si>
  <si>
    <t>9+9</t>
  </si>
  <si>
    <t>09.00 - 12.00</t>
  </si>
  <si>
    <t>10.00 - 11.45</t>
  </si>
  <si>
    <t>Riset Teknologi Informasi (Teori)</t>
  </si>
  <si>
    <t>15.30 - 17.30</t>
  </si>
  <si>
    <t>10.30 - 13.00</t>
  </si>
  <si>
    <t>14.00 - 16.00</t>
  </si>
  <si>
    <t>10.30 - 11.45</t>
  </si>
  <si>
    <t>15.00 - 16.30</t>
  </si>
  <si>
    <t>15.00 - 17.00</t>
  </si>
  <si>
    <t>KA-17A, 17M</t>
  </si>
  <si>
    <t>KA-16A, 16M</t>
  </si>
  <si>
    <t>09.45 - 12.30</t>
  </si>
  <si>
    <t>Mi-14A, Mi-17A, Ka-A</t>
  </si>
  <si>
    <t>09.30 - 11.30</t>
  </si>
  <si>
    <t>Ti*-18B, 14A</t>
  </si>
  <si>
    <t>Ti*-18B1,2, Ti*-16B1,2</t>
  </si>
  <si>
    <t>12.30 - 14.00</t>
  </si>
  <si>
    <t>Ti*-18-B, Ti*-16B, 14D</t>
  </si>
  <si>
    <t>18.15 - 20.00</t>
  </si>
  <si>
    <t>16.30 - 19.00</t>
  </si>
  <si>
    <t>19.00 - 21.30</t>
  </si>
  <si>
    <t>Surakarta, 7 Januari   2019</t>
  </si>
  <si>
    <t>PENGAMPU/PENGUJI</t>
  </si>
  <si>
    <t>Keamanan Sistem Informasi (Take Home &amp; Kumpulkan saja)</t>
  </si>
  <si>
    <t>Keamanan Sistem Informasi (Take Home &amp; Kumpulkan Saja)</t>
  </si>
  <si>
    <t>20.10 - 21.00</t>
  </si>
  <si>
    <t>14.00 - 15.00</t>
  </si>
</sst>
</file>

<file path=xl/styles.xml><?xml version="1.0" encoding="utf-8"?>
<styleSheet xmlns="http://schemas.openxmlformats.org/spreadsheetml/2006/main">
  <fonts count="52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/>
      <sz val="11"/>
      <name val="Times New Roman"/>
      <family val="1"/>
    </font>
    <font>
      <b/>
      <sz val="9"/>
      <name val="Terminal"/>
      <family val="3"/>
      <charset val="255"/>
    </font>
    <font>
      <b/>
      <sz val="10"/>
      <name val="Arial"/>
      <family val="2"/>
    </font>
    <font>
      <b/>
      <sz val="20"/>
      <name val="Calligrapher"/>
    </font>
    <font>
      <b/>
      <sz val="16"/>
      <name val="Tahoma"/>
      <family val="2"/>
    </font>
    <font>
      <b/>
      <sz val="13.5"/>
      <name val="Tahoma"/>
      <family val="2"/>
    </font>
    <font>
      <b/>
      <sz val="12"/>
      <name val="System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3.5"/>
      <name val="Terminal"/>
      <family val="3"/>
      <charset val="255"/>
    </font>
    <font>
      <i/>
      <sz val="11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24"/>
      <name val="Calligrapher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b/>
      <sz val="12"/>
      <color theme="3" tint="-0.249977111117893"/>
      <name val="Arial"/>
      <family val="2"/>
    </font>
    <font>
      <b/>
      <i/>
      <sz val="14"/>
      <color theme="3" tint="-0.249977111117893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14"/>
      <name val="Calibri"/>
      <family val="2"/>
      <scheme val="minor"/>
    </font>
    <font>
      <sz val="14"/>
      <name val="Calibri"/>
      <family val="2"/>
      <charset val="1"/>
      <scheme val="minor"/>
    </font>
    <font>
      <sz val="11"/>
      <color rgb="FF0000FF"/>
      <name val="Times New Roman"/>
      <family val="1"/>
    </font>
    <font>
      <sz val="16"/>
      <name val="Calibri"/>
      <family val="2"/>
      <scheme val="minor"/>
    </font>
    <font>
      <b/>
      <sz val="16"/>
      <name val="Times New Roman"/>
      <family val="1"/>
    </font>
    <font>
      <i/>
      <u/>
      <sz val="10"/>
      <name val="Arial"/>
      <family val="2"/>
    </font>
    <font>
      <b/>
      <sz val="18"/>
      <color rgb="FFFF0000"/>
      <name val="Terminal"/>
      <family val="3"/>
      <charset val="255"/>
    </font>
    <font>
      <sz val="14"/>
      <color rgb="FF0000FF"/>
      <name val="Calibri"/>
      <family val="2"/>
      <scheme val="minor"/>
    </font>
    <font>
      <sz val="14"/>
      <color rgb="FF0000FF"/>
      <name val="Arial"/>
      <family val="2"/>
    </font>
    <font>
      <sz val="14"/>
      <color rgb="FF0000FF"/>
      <name val="Times New Roman"/>
      <family val="1"/>
    </font>
    <font>
      <sz val="12"/>
      <color rgb="FF0000FF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System"/>
      <family val="2"/>
    </font>
    <font>
      <sz val="11"/>
      <color rgb="FF0000FF"/>
      <name val="Arial"/>
      <family val="2"/>
    </font>
    <font>
      <sz val="12"/>
      <color rgb="FF0000F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medium">
        <color indexed="64"/>
      </right>
      <top/>
      <bottom style="double">
        <color theme="1"/>
      </bottom>
      <diagonal/>
    </border>
    <border>
      <left style="medium">
        <color indexed="64"/>
      </left>
      <right/>
      <top style="double">
        <color theme="1"/>
      </top>
      <bottom/>
      <diagonal/>
    </border>
    <border>
      <left style="thin">
        <color indexed="64"/>
      </left>
      <right/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theme="1"/>
      </top>
      <bottom/>
      <diagonal/>
    </border>
    <border>
      <left/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 style="medium">
        <color indexed="64"/>
      </right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64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Border="1"/>
    <xf numFmtId="0" fontId="2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5" fillId="0" borderId="0" xfId="0" applyFont="1" applyFill="1"/>
    <xf numFmtId="0" fontId="5" fillId="0" borderId="0" xfId="0" applyFont="1"/>
    <xf numFmtId="0" fontId="9" fillId="0" borderId="0" xfId="0" applyFont="1" applyFill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14" fillId="0" borderId="0" xfId="0" applyFont="1"/>
    <xf numFmtId="14" fontId="3" fillId="0" borderId="7" xfId="0" quotePrefix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14" fontId="4" fillId="0" borderId="7" xfId="0" quotePrefix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0" fillId="0" borderId="0" xfId="0" applyFill="1" applyBorder="1"/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14" fillId="2" borderId="2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14" fillId="2" borderId="19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3" fillId="0" borderId="11" xfId="0" quotePrefix="1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14" fillId="0" borderId="9" xfId="0" applyFont="1" applyFill="1" applyBorder="1" applyAlignment="1">
      <alignment horizontal="left"/>
    </xf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25" fillId="0" borderId="0" xfId="0" quotePrefix="1" applyFont="1" applyAlignment="1">
      <alignment vertical="center"/>
    </xf>
    <xf numFmtId="0" fontId="2" fillId="0" borderId="0" xfId="0" applyFont="1"/>
    <xf numFmtId="14" fontId="3" fillId="0" borderId="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4" fillId="0" borderId="11" xfId="0" quotePrefix="1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/>
    </xf>
    <xf numFmtId="0" fontId="1" fillId="0" borderId="0" xfId="0" quotePrefix="1" applyFont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0" xfId="0" applyFont="1" applyFill="1"/>
    <xf numFmtId="0" fontId="1" fillId="0" borderId="10" xfId="0" applyFont="1" applyBorder="1"/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5" xfId="0" applyFont="1" applyBorder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1" xfId="0" applyFont="1" applyBorder="1"/>
    <xf numFmtId="0" fontId="1" fillId="0" borderId="38" xfId="0" applyFont="1" applyBorder="1" applyAlignment="1">
      <alignment horizontal="center"/>
    </xf>
    <xf numFmtId="0" fontId="1" fillId="0" borderId="33" xfId="0" applyFont="1" applyBorder="1"/>
    <xf numFmtId="0" fontId="1" fillId="0" borderId="3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/>
    </xf>
    <xf numFmtId="0" fontId="1" fillId="0" borderId="42" xfId="0" applyFont="1" applyBorder="1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7" fillId="0" borderId="3" xfId="0" applyFont="1" applyBorder="1" applyAlignment="1">
      <alignment horizontal="left" vertical="top"/>
    </xf>
    <xf numFmtId="0" fontId="21" fillId="0" borderId="3" xfId="0" applyFont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2" xfId="0" quotePrefix="1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4" fontId="11" fillId="0" borderId="1" xfId="0" quotePrefix="1" applyNumberFormat="1" applyFont="1" applyFill="1" applyBorder="1" applyAlignment="1">
      <alignment horizontal="center" vertical="center"/>
    </xf>
    <xf numFmtId="14" fontId="27" fillId="0" borderId="2" xfId="0" quotePrefix="1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9" fillId="0" borderId="9" xfId="0" applyFont="1" applyBorder="1" applyAlignment="1">
      <alignment horizontal="center"/>
    </xf>
    <xf numFmtId="0" fontId="1" fillId="0" borderId="9" xfId="0" applyFont="1" applyFill="1" applyBorder="1"/>
    <xf numFmtId="2" fontId="1" fillId="5" borderId="9" xfId="0" applyNumberFormat="1" applyFont="1" applyFill="1" applyBorder="1" applyAlignment="1">
      <alignment horizontal="left" vertical="center"/>
    </xf>
    <xf numFmtId="0" fontId="1" fillId="5" borderId="9" xfId="0" applyFont="1" applyFill="1" applyBorder="1" applyAlignment="1">
      <alignment vertical="center"/>
    </xf>
    <xf numFmtId="0" fontId="0" fillId="0" borderId="9" xfId="0" quotePrefix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21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1" fillId="0" borderId="37" xfId="0" applyFont="1" applyBorder="1"/>
    <xf numFmtId="0" fontId="4" fillId="0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0" xfId="0" quotePrefix="1" applyFont="1" applyBorder="1"/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1" fillId="0" borderId="48" xfId="0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0" xfId="0" applyFont="1" applyBorder="1"/>
    <xf numFmtId="0" fontId="1" fillId="0" borderId="6" xfId="0" applyFont="1" applyBorder="1"/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" fillId="0" borderId="0" xfId="0" applyFont="1" applyFill="1" applyBorder="1"/>
    <xf numFmtId="0" fontId="14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/>
    </xf>
    <xf numFmtId="0" fontId="32" fillId="0" borderId="56" xfId="0" applyFont="1" applyBorder="1" applyAlignment="1">
      <alignment horizontal="left"/>
    </xf>
    <xf numFmtId="0" fontId="32" fillId="0" borderId="61" xfId="0" applyFont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8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32" fillId="0" borderId="61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6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1" fillId="0" borderId="30" xfId="0" applyFont="1" applyBorder="1"/>
    <xf numFmtId="0" fontId="8" fillId="0" borderId="4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2" fillId="0" borderId="35" xfId="0" applyFont="1" applyBorder="1" applyAlignment="1">
      <alignment horizontal="left"/>
    </xf>
    <xf numFmtId="0" fontId="1" fillId="0" borderId="9" xfId="0" applyFont="1" applyFill="1" applyBorder="1" applyAlignment="1">
      <alignment horizontal="left" vertical="center"/>
    </xf>
    <xf numFmtId="0" fontId="26" fillId="2" borderId="29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4" borderId="9" xfId="0" quotePrefix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22" fillId="0" borderId="9" xfId="0" quotePrefix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29" fillId="0" borderId="53" xfId="0" applyFont="1" applyFill="1" applyBorder="1" applyAlignment="1"/>
    <xf numFmtId="0" fontId="29" fillId="0" borderId="54" xfId="0" applyFont="1" applyFill="1" applyBorder="1" applyAlignment="1"/>
    <xf numFmtId="0" fontId="29" fillId="0" borderId="55" xfId="0" applyFont="1" applyFill="1" applyBorder="1" applyAlignment="1"/>
    <xf numFmtId="0" fontId="3" fillId="0" borderId="58" xfId="0" applyFont="1" applyFill="1" applyBorder="1" applyAlignment="1">
      <alignment vertical="center"/>
    </xf>
    <xf numFmtId="0" fontId="29" fillId="0" borderId="59" xfId="0" applyFont="1" applyFill="1" applyBorder="1" applyAlignment="1"/>
    <xf numFmtId="0" fontId="29" fillId="0" borderId="58" xfId="0" applyFont="1" applyFill="1" applyBorder="1" applyAlignment="1"/>
    <xf numFmtId="0" fontId="29" fillId="0" borderId="60" xfId="0" applyFont="1" applyFill="1" applyBorder="1" applyAlignment="1"/>
    <xf numFmtId="0" fontId="3" fillId="0" borderId="53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29" fillId="0" borderId="5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29" fillId="0" borderId="63" xfId="0" applyFont="1" applyFill="1" applyBorder="1" applyAlignment="1"/>
    <xf numFmtId="0" fontId="3" fillId="0" borderId="5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29" fillId="0" borderId="2" xfId="0" applyFont="1" applyFill="1" applyBorder="1" applyAlignment="1"/>
    <xf numFmtId="0" fontId="29" fillId="0" borderId="1" xfId="0" applyFont="1" applyFill="1" applyBorder="1" applyAlignment="1"/>
    <xf numFmtId="0" fontId="29" fillId="0" borderId="16" xfId="0" applyFont="1" applyFill="1" applyBorder="1" applyAlignment="1"/>
    <xf numFmtId="0" fontId="29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9" fillId="0" borderId="53" xfId="0" applyFont="1" applyFill="1" applyBorder="1" applyAlignment="1">
      <alignment horizontal="left"/>
    </xf>
    <xf numFmtId="0" fontId="29" fillId="0" borderId="59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9" fillId="0" borderId="35" xfId="0" applyFont="1" applyFill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9" fillId="0" borderId="7" xfId="0" applyFont="1" applyFill="1" applyBorder="1" applyAlignment="1"/>
    <xf numFmtId="0" fontId="29" fillId="0" borderId="7" xfId="0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14" fontId="4" fillId="8" borderId="2" xfId="0" applyNumberFormat="1" applyFont="1" applyFill="1" applyBorder="1" applyAlignment="1">
      <alignment horizontal="center" vertical="center"/>
    </xf>
    <xf numFmtId="14" fontId="3" fillId="8" borderId="2" xfId="0" applyNumberFormat="1" applyFont="1" applyFill="1" applyBorder="1" applyAlignment="1">
      <alignment horizontal="center" vertical="center"/>
    </xf>
    <xf numFmtId="0" fontId="43" fillId="0" borderId="24" xfId="0" applyFont="1" applyFill="1" applyBorder="1"/>
    <xf numFmtId="0" fontId="46" fillId="0" borderId="43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0" fontId="1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20" fillId="5" borderId="0" xfId="0" applyFont="1" applyFill="1" applyAlignment="1">
      <alignment horizontal="center"/>
    </xf>
    <xf numFmtId="0" fontId="0" fillId="5" borderId="0" xfId="0" applyFill="1"/>
    <xf numFmtId="0" fontId="0" fillId="5" borderId="9" xfId="0" applyFill="1" applyBorder="1" applyAlignment="1">
      <alignment horizontal="center"/>
    </xf>
    <xf numFmtId="0" fontId="14" fillId="0" borderId="9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4" fontId="27" fillId="8" borderId="2" xfId="0" applyNumberFormat="1" applyFont="1" applyFill="1" applyBorder="1" applyAlignment="1">
      <alignment horizontal="center" vertical="center"/>
    </xf>
    <xf numFmtId="14" fontId="27" fillId="8" borderId="2" xfId="0" quotePrefix="1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14" fontId="3" fillId="0" borderId="0" xfId="0" quotePrefix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33" xfId="0" applyFont="1" applyFill="1" applyBorder="1"/>
    <xf numFmtId="14" fontId="4" fillId="0" borderId="0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 wrapText="1"/>
    </xf>
    <xf numFmtId="0" fontId="22" fillId="8" borderId="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7" borderId="1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4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1" fontId="44" fillId="0" borderId="1" xfId="0" applyNumberFormat="1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43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2" fillId="0" borderId="34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2" fillId="0" borderId="8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4" fontId="3" fillId="5" borderId="2" xfId="0" applyNumberFormat="1" applyFont="1" applyFill="1" applyBorder="1" applyAlignment="1">
      <alignment horizontal="center" vertical="center"/>
    </xf>
    <xf numFmtId="0" fontId="1" fillId="5" borderId="0" xfId="0" applyFont="1" applyFill="1"/>
    <xf numFmtId="14" fontId="3" fillId="5" borderId="2" xfId="0" quotePrefix="1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26" xfId="0" applyFont="1" applyFill="1" applyBorder="1" applyAlignment="1">
      <alignment horizontal="left" vertical="center"/>
    </xf>
    <xf numFmtId="0" fontId="36" fillId="0" borderId="4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4" fillId="0" borderId="8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" fontId="7" fillId="0" borderId="26" xfId="0" applyNumberFormat="1" applyFont="1" applyFill="1" applyBorder="1" applyAlignment="1">
      <alignment horizontal="left" wrapText="1"/>
    </xf>
    <xf numFmtId="1" fontId="7" fillId="0" borderId="44" xfId="0" applyNumberFormat="1" applyFont="1" applyFill="1" applyBorder="1" applyAlignment="1">
      <alignment horizontal="left" wrapText="1"/>
    </xf>
    <xf numFmtId="0" fontId="36" fillId="0" borderId="24" xfId="0" applyFont="1" applyFill="1" applyBorder="1" applyAlignment="1">
      <alignment horizontal="left"/>
    </xf>
    <xf numFmtId="0" fontId="36" fillId="0" borderId="34" xfId="0" applyFont="1" applyFill="1" applyBorder="1" applyAlignment="1">
      <alignment horizontal="left"/>
    </xf>
    <xf numFmtId="0" fontId="43" fillId="0" borderId="4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left" vertical="center" wrapText="1"/>
    </xf>
    <xf numFmtId="1" fontId="30" fillId="0" borderId="43" xfId="0" applyNumberFormat="1" applyFont="1" applyFill="1" applyBorder="1" applyAlignment="1">
      <alignment horizontal="left" vertical="center" wrapText="1"/>
    </xf>
    <xf numFmtId="1" fontId="30" fillId="0" borderId="17" xfId="0" applyNumberFormat="1" applyFont="1" applyFill="1" applyBorder="1" applyAlignment="1">
      <alignment horizontal="left" vertical="center" wrapText="1"/>
    </xf>
    <xf numFmtId="1" fontId="30" fillId="0" borderId="1" xfId="0" applyNumberFormat="1" applyFont="1" applyFill="1" applyBorder="1" applyAlignment="1">
      <alignment horizontal="left" vertical="center" wrapText="1"/>
    </xf>
    <xf numFmtId="1" fontId="30" fillId="0" borderId="16" xfId="0" applyNumberFormat="1" applyFont="1" applyFill="1" applyBorder="1" applyAlignment="1">
      <alignment horizontal="left" vertical="center" wrapText="1"/>
    </xf>
    <xf numFmtId="1" fontId="30" fillId="0" borderId="26" xfId="0" applyNumberFormat="1" applyFont="1" applyFill="1" applyBorder="1" applyAlignment="1">
      <alignment horizontal="left" vertical="center" wrapText="1"/>
    </xf>
    <xf numFmtId="1" fontId="30" fillId="0" borderId="44" xfId="0" applyNumberFormat="1" applyFont="1" applyFill="1" applyBorder="1" applyAlignment="1">
      <alignment horizontal="left" vertical="center" wrapText="1"/>
    </xf>
    <xf numFmtId="0" fontId="31" fillId="2" borderId="43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1" fontId="30" fillId="0" borderId="43" xfId="0" applyNumberFormat="1" applyFont="1" applyFill="1" applyBorder="1" applyAlignment="1">
      <alignment horizontal="left" vertical="center"/>
    </xf>
    <xf numFmtId="1" fontId="30" fillId="0" borderId="17" xfId="0" applyNumberFormat="1" applyFont="1" applyFill="1" applyBorder="1" applyAlignment="1">
      <alignment horizontal="left" vertical="center"/>
    </xf>
    <xf numFmtId="1" fontId="30" fillId="0" borderId="26" xfId="0" applyNumberFormat="1" applyFont="1" applyFill="1" applyBorder="1" applyAlignment="1">
      <alignment horizontal="left" vertical="center"/>
    </xf>
    <xf numFmtId="1" fontId="30" fillId="0" borderId="44" xfId="0" applyNumberFormat="1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33" fillId="2" borderId="24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44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/>
    </xf>
    <xf numFmtId="0" fontId="34" fillId="5" borderId="43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26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" fontId="46" fillId="0" borderId="24" xfId="0" applyNumberFormat="1" applyFont="1" applyFill="1" applyBorder="1" applyAlignment="1">
      <alignment horizontal="left" vertical="center" wrapText="1"/>
    </xf>
    <xf numFmtId="1" fontId="46" fillId="0" borderId="34" xfId="0" applyNumberFormat="1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" fontId="44" fillId="0" borderId="43" xfId="0" applyNumberFormat="1" applyFont="1" applyFill="1" applyBorder="1" applyAlignment="1">
      <alignment horizontal="left" vertical="center"/>
    </xf>
    <xf numFmtId="1" fontId="44" fillId="0" borderId="17" xfId="0" applyNumberFormat="1" applyFont="1" applyFill="1" applyBorder="1" applyAlignment="1">
      <alignment horizontal="left" vertical="center"/>
    </xf>
    <xf numFmtId="1" fontId="44" fillId="0" borderId="1" xfId="0" applyNumberFormat="1" applyFont="1" applyFill="1" applyBorder="1" applyAlignment="1">
      <alignment horizontal="left" vertical="center"/>
    </xf>
    <xf numFmtId="1" fontId="44" fillId="0" borderId="16" xfId="0" applyNumberFormat="1" applyFont="1" applyFill="1" applyBorder="1" applyAlignment="1">
      <alignment horizontal="left" vertical="center"/>
    </xf>
    <xf numFmtId="1" fontId="44" fillId="0" borderId="26" xfId="0" applyNumberFormat="1" applyFont="1" applyFill="1" applyBorder="1" applyAlignment="1">
      <alignment horizontal="left" vertical="center"/>
    </xf>
    <xf numFmtId="1" fontId="44" fillId="0" borderId="44" xfId="0" applyNumberFormat="1" applyFont="1" applyFill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30" fillId="0" borderId="43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1" fontId="30" fillId="0" borderId="9" xfId="0" applyNumberFormat="1" applyFont="1" applyFill="1" applyBorder="1" applyAlignment="1">
      <alignment horizontal="left" vertical="center"/>
    </xf>
    <xf numFmtId="0" fontId="30" fillId="0" borderId="43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1" fontId="46" fillId="0" borderId="43" xfId="0" applyNumberFormat="1" applyFont="1" applyFill="1" applyBorder="1" applyAlignment="1">
      <alignment horizontal="left" vertical="center" wrapText="1"/>
    </xf>
    <xf numFmtId="1" fontId="46" fillId="0" borderId="17" xfId="0" applyNumberFormat="1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44" xfId="0" applyFont="1" applyFill="1" applyBorder="1" applyAlignment="1">
      <alignment horizontal="left" vertical="center"/>
    </xf>
    <xf numFmtId="0" fontId="50" fillId="0" borderId="8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/>
    </xf>
    <xf numFmtId="1" fontId="44" fillId="0" borderId="43" xfId="0" applyNumberFormat="1" applyFont="1" applyFill="1" applyBorder="1" applyAlignment="1">
      <alignment horizontal="left" vertical="center" wrapText="1"/>
    </xf>
    <xf numFmtId="1" fontId="44" fillId="0" borderId="17" xfId="0" applyNumberFormat="1" applyFont="1" applyFill="1" applyBorder="1" applyAlignment="1">
      <alignment horizontal="left" vertical="center" wrapText="1"/>
    </xf>
    <xf numFmtId="1" fontId="44" fillId="0" borderId="26" xfId="0" applyNumberFormat="1" applyFont="1" applyFill="1" applyBorder="1" applyAlignment="1">
      <alignment horizontal="left" vertical="center" wrapText="1"/>
    </xf>
    <xf numFmtId="1" fontId="44" fillId="0" borderId="44" xfId="0" applyNumberFormat="1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/>
    </xf>
    <xf numFmtId="0" fontId="36" fillId="0" borderId="43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36" fillId="0" borderId="44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45" fillId="0" borderId="43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26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left" vertical="center"/>
    </xf>
    <xf numFmtId="1" fontId="30" fillId="0" borderId="1" xfId="0" applyNumberFormat="1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34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/>
    </xf>
    <xf numFmtId="0" fontId="30" fillId="0" borderId="34" xfId="0" applyFont="1" applyFill="1" applyBorder="1" applyAlignment="1">
      <alignment horizontal="left"/>
    </xf>
    <xf numFmtId="0" fontId="43" fillId="0" borderId="43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26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0" fontId="30" fillId="0" borderId="44" xfId="0" applyFont="1" applyFill="1" applyBorder="1" applyAlignment="1">
      <alignment horizontal="left" vertical="center"/>
    </xf>
    <xf numFmtId="1" fontId="30" fillId="0" borderId="24" xfId="0" applyNumberFormat="1" applyFont="1" applyFill="1" applyBorder="1" applyAlignment="1">
      <alignment horizontal="left" vertical="center"/>
    </xf>
    <xf numFmtId="1" fontId="30" fillId="0" borderId="34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left" vertical="center"/>
    </xf>
    <xf numFmtId="0" fontId="37" fillId="0" borderId="43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44" xfId="0" applyFont="1" applyFill="1" applyBorder="1" applyAlignment="1">
      <alignment horizontal="left" vertical="center"/>
    </xf>
    <xf numFmtId="0" fontId="46" fillId="0" borderId="30" xfId="0" applyFont="1" applyFill="1" applyBorder="1" applyAlignment="1">
      <alignment horizontal="left" vertical="center" wrapText="1"/>
    </xf>
    <xf numFmtId="0" fontId="46" fillId="0" borderId="51" xfId="0" applyFont="1" applyFill="1" applyBorder="1" applyAlignment="1">
      <alignment horizontal="left" vertical="center" wrapText="1"/>
    </xf>
    <xf numFmtId="0" fontId="22" fillId="0" borderId="8" xfId="0" quotePrefix="1" applyFont="1" applyFill="1" applyBorder="1" applyAlignment="1">
      <alignment horizontal="center" vertical="center"/>
    </xf>
    <xf numFmtId="0" fontId="22" fillId="0" borderId="25" xfId="0" quotePrefix="1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left" vertical="center"/>
    </xf>
    <xf numFmtId="1" fontId="45" fillId="0" borderId="43" xfId="0" applyNumberFormat="1" applyFont="1" applyFill="1" applyBorder="1" applyAlignment="1">
      <alignment horizontal="left" vertical="center" wrapText="1"/>
    </xf>
    <xf numFmtId="1" fontId="45" fillId="0" borderId="1" xfId="0" applyNumberFormat="1" applyFont="1" applyFill="1" applyBorder="1" applyAlignment="1">
      <alignment horizontal="left" vertical="center" wrapText="1"/>
    </xf>
    <xf numFmtId="1" fontId="45" fillId="0" borderId="26" xfId="0" applyNumberFormat="1" applyFont="1" applyFill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8" fillId="8" borderId="2" xfId="0" applyFont="1" applyFill="1" applyBorder="1" applyAlignment="1">
      <alignment horizontal="center" vertical="center"/>
    </xf>
    <xf numFmtId="1" fontId="30" fillId="0" borderId="24" xfId="0" applyNumberFormat="1" applyFont="1" applyFill="1" applyBorder="1" applyAlignment="1">
      <alignment horizontal="left" vertical="center" wrapText="1"/>
    </xf>
    <xf numFmtId="1" fontId="30" fillId="0" borderId="34" xfId="0" applyNumberFormat="1" applyFont="1" applyFill="1" applyBorder="1" applyAlignment="1">
      <alignment horizontal="left" vertical="center" wrapText="1"/>
    </xf>
    <xf numFmtId="1" fontId="44" fillId="0" borderId="24" xfId="0" applyNumberFormat="1" applyFont="1" applyFill="1" applyBorder="1" applyAlignment="1">
      <alignment horizontal="left" vertical="center"/>
    </xf>
    <xf numFmtId="1" fontId="44" fillId="0" borderId="34" xfId="0" applyNumberFormat="1" applyFont="1" applyFill="1" applyBorder="1" applyAlignment="1">
      <alignment horizontal="left" vertical="center"/>
    </xf>
    <xf numFmtId="1" fontId="44" fillId="0" borderId="1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44" fillId="0" borderId="16" xfId="0" applyNumberFormat="1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1" fontId="22" fillId="0" borderId="43" xfId="0" applyNumberFormat="1" applyFont="1" applyFill="1" applyBorder="1" applyAlignment="1">
      <alignment horizontal="left" vertical="center" wrapText="1"/>
    </xf>
    <xf numFmtId="1" fontId="22" fillId="0" borderId="17" xfId="0" applyNumberFormat="1" applyFont="1" applyFill="1" applyBorder="1" applyAlignment="1">
      <alignment horizontal="left" vertical="center" wrapText="1"/>
    </xf>
    <xf numFmtId="1" fontId="22" fillId="0" borderId="26" xfId="0" applyNumberFormat="1" applyFont="1" applyFill="1" applyBorder="1" applyAlignment="1">
      <alignment horizontal="left" vertical="center" wrapText="1"/>
    </xf>
    <xf numFmtId="1" fontId="22" fillId="0" borderId="44" xfId="0" applyNumberFormat="1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/>
    </xf>
    <xf numFmtId="0" fontId="44" fillId="0" borderId="3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44" xfId="0" applyFont="1" applyFill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left" vertical="center"/>
    </xf>
    <xf numFmtId="0" fontId="43" fillId="0" borderId="34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31" fillId="2" borderId="38" xfId="0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left" vertical="center" wrapText="1"/>
    </xf>
    <xf numFmtId="1" fontId="44" fillId="0" borderId="34" xfId="0" applyNumberFormat="1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5" borderId="25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left"/>
    </xf>
    <xf numFmtId="0" fontId="39" fillId="0" borderId="3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15" fontId="42" fillId="0" borderId="0" xfId="0" quotePrefix="1" applyNumberFormat="1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0" fillId="5" borderId="0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0000FF"/>
      <color rgb="FF3AFA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83"/>
  <sheetViews>
    <sheetView zoomScale="120" zoomScaleNormal="120" workbookViewId="0">
      <selection activeCell="B18" sqref="B18"/>
    </sheetView>
  </sheetViews>
  <sheetFormatPr defaultRowHeight="12.75"/>
  <cols>
    <col min="2" max="2" width="33.5703125" customWidth="1"/>
    <col min="3" max="3" width="11.7109375" customWidth="1"/>
    <col min="4" max="4" width="12.7109375" customWidth="1"/>
    <col min="5" max="5" width="5.7109375" customWidth="1"/>
    <col min="6" max="6" width="7.28515625" customWidth="1"/>
    <col min="7" max="7" width="9.7109375" customWidth="1"/>
  </cols>
  <sheetData>
    <row r="1" spans="1:9">
      <c r="A1" s="36" t="s">
        <v>31</v>
      </c>
      <c r="B1" s="36" t="s">
        <v>42</v>
      </c>
      <c r="C1" s="48" t="s">
        <v>29</v>
      </c>
      <c r="D1" s="48" t="s">
        <v>30</v>
      </c>
      <c r="F1" s="35" t="s">
        <v>19</v>
      </c>
      <c r="G1" s="35"/>
    </row>
    <row r="2" spans="1:9">
      <c r="A2" s="143">
        <v>1</v>
      </c>
      <c r="B2" s="136" t="s">
        <v>190</v>
      </c>
      <c r="C2" s="231" t="e">
        <f>COUNTIF(#REF!,'1'!A2)</f>
        <v>#REF!</v>
      </c>
      <c r="D2" s="231" t="e">
        <f>COUNTIF(#REF!,'1'!A2)</f>
        <v>#REF!</v>
      </c>
      <c r="E2" s="18"/>
      <c r="F2" s="138" t="e">
        <f>C2+D2</f>
        <v>#REF!</v>
      </c>
      <c r="G2" s="35"/>
      <c r="I2" s="231" t="s">
        <v>183</v>
      </c>
    </row>
    <row r="3" spans="1:9">
      <c r="A3" s="143">
        <v>2</v>
      </c>
      <c r="B3" s="136" t="s">
        <v>66</v>
      </c>
      <c r="C3" s="231" t="e">
        <f>COUNTIF(#REF!,'1'!A3)</f>
        <v>#REF!</v>
      </c>
      <c r="D3" s="231" t="e">
        <f>COUNTIF(#REF!,'1'!A3)</f>
        <v>#REF!</v>
      </c>
      <c r="E3" s="18"/>
      <c r="F3" s="138" t="e">
        <f t="shared" ref="F3:F68" si="0">C3+D3</f>
        <v>#REF!</v>
      </c>
      <c r="G3" s="35"/>
    </row>
    <row r="4" spans="1:9">
      <c r="A4" s="143">
        <v>3</v>
      </c>
      <c r="B4" s="136" t="s">
        <v>68</v>
      </c>
      <c r="C4" s="231" t="e">
        <f>COUNTIF(#REF!,'1'!A4)</f>
        <v>#REF!</v>
      </c>
      <c r="D4" s="231" t="e">
        <f>COUNTIF(#REF!,'1'!A4)</f>
        <v>#REF!</v>
      </c>
      <c r="E4" s="18"/>
      <c r="F4" s="138" t="e">
        <f t="shared" si="0"/>
        <v>#REF!</v>
      </c>
      <c r="G4" s="35"/>
      <c r="I4" s="231" t="s">
        <v>184</v>
      </c>
    </row>
    <row r="5" spans="1:9">
      <c r="A5" s="143">
        <v>4</v>
      </c>
      <c r="B5" s="228" t="s">
        <v>144</v>
      </c>
      <c r="C5" s="231" t="e">
        <f>COUNTIF(#REF!,'1'!A5)</f>
        <v>#REF!</v>
      </c>
      <c r="D5" s="231" t="e">
        <f>COUNTIF(#REF!,'1'!A5)</f>
        <v>#REF!</v>
      </c>
      <c r="E5" s="18"/>
      <c r="F5" s="138" t="e">
        <f t="shared" si="0"/>
        <v>#REF!</v>
      </c>
      <c r="G5" s="35"/>
    </row>
    <row r="6" spans="1:9">
      <c r="A6" s="143">
        <v>5</v>
      </c>
      <c r="B6" s="91" t="s">
        <v>224</v>
      </c>
      <c r="C6" s="231" t="e">
        <f>COUNTIF(#REF!,'1'!A6)</f>
        <v>#REF!</v>
      </c>
      <c r="D6" s="231" t="e">
        <f>COUNTIF(#REF!,'1'!A6)</f>
        <v>#REF!</v>
      </c>
      <c r="E6" s="18"/>
      <c r="F6" s="138" t="e">
        <f t="shared" si="0"/>
        <v>#REF!</v>
      </c>
      <c r="G6" s="35"/>
    </row>
    <row r="7" spans="1:9">
      <c r="A7" s="143">
        <v>6</v>
      </c>
      <c r="B7" s="203" t="s">
        <v>104</v>
      </c>
      <c r="C7" s="231" t="e">
        <f>COUNTIF(#REF!,'1'!A7)</f>
        <v>#REF!</v>
      </c>
      <c r="D7" s="231" t="e">
        <f>COUNTIF(#REF!,'1'!A7)</f>
        <v>#REF!</v>
      </c>
      <c r="E7" s="18"/>
      <c r="F7" s="313" t="e">
        <f t="shared" si="0"/>
        <v>#REF!</v>
      </c>
      <c r="G7" s="314"/>
      <c r="H7" s="25"/>
    </row>
    <row r="8" spans="1:9">
      <c r="A8" s="143">
        <v>7</v>
      </c>
      <c r="B8" s="204" t="s">
        <v>106</v>
      </c>
      <c r="C8" s="231" t="e">
        <f>COUNTIF(#REF!,'1'!A8)</f>
        <v>#REF!</v>
      </c>
      <c r="D8" s="231" t="e">
        <f>COUNTIF(#REF!,'1'!A8)</f>
        <v>#REF!</v>
      </c>
      <c r="E8" s="18"/>
      <c r="F8" s="313" t="e">
        <f t="shared" si="0"/>
        <v>#REF!</v>
      </c>
      <c r="G8" s="314"/>
      <c r="H8" s="25"/>
    </row>
    <row r="9" spans="1:9">
      <c r="A9" s="143">
        <v>8</v>
      </c>
      <c r="B9" s="233" t="s">
        <v>107</v>
      </c>
      <c r="C9" s="231" t="e">
        <f>COUNTIF(#REF!,'1'!A9)</f>
        <v>#REF!</v>
      </c>
      <c r="D9" s="231" t="e">
        <f>COUNTIF(#REF!,'1'!A9)</f>
        <v>#REF!</v>
      </c>
      <c r="E9" s="18"/>
      <c r="F9" s="313" t="e">
        <f t="shared" si="0"/>
        <v>#REF!</v>
      </c>
      <c r="G9" s="314"/>
      <c r="H9" s="25"/>
    </row>
    <row r="10" spans="1:9">
      <c r="A10" s="143">
        <v>9</v>
      </c>
      <c r="B10" s="233" t="s">
        <v>108</v>
      </c>
      <c r="C10" s="231" t="e">
        <f>COUNTIF(#REF!,'1'!A10)</f>
        <v>#REF!</v>
      </c>
      <c r="D10" s="231" t="e">
        <f>COUNTIF(#REF!,'1'!A10)</f>
        <v>#REF!</v>
      </c>
      <c r="E10" s="18"/>
      <c r="F10" s="313" t="e">
        <f t="shared" si="0"/>
        <v>#REF!</v>
      </c>
      <c r="G10" s="314"/>
      <c r="H10" s="25"/>
    </row>
    <row r="11" spans="1:9">
      <c r="A11" s="143">
        <v>10</v>
      </c>
      <c r="B11" s="137" t="s">
        <v>70</v>
      </c>
      <c r="C11" s="231" t="e">
        <f>COUNTIF(#REF!,'1'!A11)</f>
        <v>#REF!</v>
      </c>
      <c r="D11" s="231" t="e">
        <f>COUNTIF(#REF!,'1'!A11)</f>
        <v>#REF!</v>
      </c>
      <c r="E11" s="18"/>
      <c r="F11" s="313" t="e">
        <f t="shared" si="0"/>
        <v>#REF!</v>
      </c>
      <c r="G11" s="314"/>
      <c r="H11" s="25"/>
    </row>
    <row r="12" spans="1:9">
      <c r="A12" s="143">
        <v>11</v>
      </c>
      <c r="B12" s="232" t="s">
        <v>69</v>
      </c>
      <c r="C12" s="231" t="e">
        <f>COUNTIF(#REF!,'1'!A12)</f>
        <v>#REF!</v>
      </c>
      <c r="D12" s="231" t="e">
        <f>COUNTIF(#REF!,'1'!A12)</f>
        <v>#REF!</v>
      </c>
      <c r="E12" s="18"/>
      <c r="F12" s="313" t="e">
        <f t="shared" si="0"/>
        <v>#REF!</v>
      </c>
      <c r="G12" s="314"/>
      <c r="H12" s="25"/>
    </row>
    <row r="13" spans="1:9">
      <c r="A13" s="143">
        <v>12</v>
      </c>
      <c r="B13" s="278" t="s">
        <v>186</v>
      </c>
      <c r="C13" s="231" t="e">
        <f>COUNTIF(#REF!,'1'!A13)</f>
        <v>#REF!</v>
      </c>
      <c r="D13" s="231" t="e">
        <f>COUNTIF(#REF!,'1'!A13)</f>
        <v>#REF!</v>
      </c>
      <c r="E13" s="18"/>
      <c r="F13" s="197" t="e">
        <f t="shared" si="0"/>
        <v>#REF!</v>
      </c>
      <c r="G13" s="314"/>
      <c r="H13" s="25"/>
    </row>
    <row r="14" spans="1:9">
      <c r="A14" s="143">
        <v>13</v>
      </c>
      <c r="B14" s="202" t="s">
        <v>219</v>
      </c>
      <c r="C14" s="231" t="e">
        <f>COUNTIF(#REF!,'1'!A14)</f>
        <v>#REF!</v>
      </c>
      <c r="D14" s="231" t="e">
        <f>COUNTIF(#REF!,'1'!A14)</f>
        <v>#REF!</v>
      </c>
      <c r="E14" s="18"/>
      <c r="F14" s="313" t="e">
        <f t="shared" si="0"/>
        <v>#REF!</v>
      </c>
      <c r="G14" s="314"/>
      <c r="H14" s="25"/>
    </row>
    <row r="15" spans="1:9">
      <c r="A15" s="143">
        <v>14</v>
      </c>
      <c r="B15" s="137" t="s">
        <v>76</v>
      </c>
      <c r="C15" s="231" t="e">
        <f>COUNTIF(#REF!,'1'!A15)</f>
        <v>#REF!</v>
      </c>
      <c r="D15" s="231" t="e">
        <f>COUNTIF(#REF!,'1'!A15)</f>
        <v>#REF!</v>
      </c>
      <c r="E15" s="18"/>
      <c r="F15" s="313" t="e">
        <f t="shared" si="0"/>
        <v>#REF!</v>
      </c>
      <c r="G15" s="314"/>
      <c r="H15" s="25"/>
    </row>
    <row r="16" spans="1:9">
      <c r="A16" s="143">
        <v>15</v>
      </c>
      <c r="B16" s="277" t="s">
        <v>187</v>
      </c>
      <c r="C16" s="231" t="e">
        <f>COUNTIF(#REF!,'1'!A16)</f>
        <v>#REF!</v>
      </c>
      <c r="D16" s="231" t="e">
        <f>COUNTIF(#REF!,'1'!A16)</f>
        <v>#REF!</v>
      </c>
      <c r="E16" s="18"/>
      <c r="F16" s="313" t="e">
        <f t="shared" si="0"/>
        <v>#REF!</v>
      </c>
      <c r="G16" s="314"/>
      <c r="H16" s="25"/>
    </row>
    <row r="17" spans="1:8">
      <c r="A17" s="143">
        <v>16</v>
      </c>
      <c r="B17" s="232" t="s">
        <v>145</v>
      </c>
      <c r="C17" s="231" t="e">
        <f>COUNTIF(#REF!,'1'!A17)</f>
        <v>#REF!</v>
      </c>
      <c r="D17" s="231" t="e">
        <f>COUNTIF(#REF!,'1'!A17)</f>
        <v>#REF!</v>
      </c>
      <c r="E17" s="18"/>
      <c r="F17" s="313" t="e">
        <f t="shared" si="0"/>
        <v>#REF!</v>
      </c>
      <c r="G17" s="314"/>
      <c r="H17" s="25"/>
    </row>
    <row r="18" spans="1:8">
      <c r="A18" s="143">
        <v>17</v>
      </c>
      <c r="B18" s="139" t="s">
        <v>109</v>
      </c>
      <c r="C18" s="231" t="e">
        <f>COUNTIF(#REF!,'1'!A18)</f>
        <v>#REF!</v>
      </c>
      <c r="D18" s="231" t="e">
        <f>COUNTIF(#REF!,'1'!A18)</f>
        <v>#REF!</v>
      </c>
      <c r="E18" s="18"/>
      <c r="F18" s="313" t="e">
        <f t="shared" si="0"/>
        <v>#REF!</v>
      </c>
      <c r="G18" s="314"/>
      <c r="H18" s="25"/>
    </row>
    <row r="19" spans="1:8">
      <c r="A19" s="143">
        <v>18</v>
      </c>
      <c r="B19" s="137" t="s">
        <v>74</v>
      </c>
      <c r="C19" s="231" t="e">
        <f>COUNTIF(#REF!,'1'!A19)</f>
        <v>#REF!</v>
      </c>
      <c r="D19" s="231" t="e">
        <f>COUNTIF(#REF!,'1'!A19)</f>
        <v>#REF!</v>
      </c>
      <c r="E19" s="18"/>
      <c r="F19" s="313" t="e">
        <f t="shared" si="0"/>
        <v>#REF!</v>
      </c>
      <c r="G19" s="314"/>
      <c r="H19" s="25"/>
    </row>
    <row r="20" spans="1:8">
      <c r="A20" s="143">
        <v>19</v>
      </c>
      <c r="B20" s="185" t="s">
        <v>188</v>
      </c>
      <c r="C20" s="231" t="e">
        <f>COUNTIF(#REF!,'1'!A20)</f>
        <v>#REF!</v>
      </c>
      <c r="D20" s="231" t="e">
        <f>COUNTIF(#REF!,'1'!A20)</f>
        <v>#REF!</v>
      </c>
      <c r="E20" s="18"/>
      <c r="F20" s="313" t="e">
        <f t="shared" si="0"/>
        <v>#REF!</v>
      </c>
      <c r="G20" s="314"/>
      <c r="H20" s="25"/>
    </row>
    <row r="21" spans="1:8">
      <c r="A21" s="143">
        <v>20</v>
      </c>
      <c r="B21" s="137" t="s">
        <v>75</v>
      </c>
      <c r="C21" s="231" t="e">
        <f>COUNTIF(#REF!,'1'!A21)</f>
        <v>#REF!</v>
      </c>
      <c r="D21" s="231" t="e">
        <f>COUNTIF(#REF!,'1'!A21)</f>
        <v>#REF!</v>
      </c>
      <c r="E21" s="18"/>
      <c r="F21" s="313" t="e">
        <f t="shared" si="0"/>
        <v>#REF!</v>
      </c>
      <c r="G21" s="314"/>
      <c r="H21" s="25"/>
    </row>
    <row r="22" spans="1:8">
      <c r="A22" s="143">
        <v>21</v>
      </c>
      <c r="B22" s="204" t="s">
        <v>0</v>
      </c>
      <c r="C22" s="231" t="e">
        <f>COUNTIF(#REF!,'1'!A22)</f>
        <v>#REF!</v>
      </c>
      <c r="D22" s="231" t="e">
        <f>COUNTIF(#REF!,'1'!A22)</f>
        <v>#REF!</v>
      </c>
      <c r="E22" s="18"/>
      <c r="F22" s="197" t="e">
        <f t="shared" si="0"/>
        <v>#REF!</v>
      </c>
      <c r="G22" s="320"/>
      <c r="H22" s="321"/>
    </row>
    <row r="23" spans="1:8">
      <c r="A23" s="143">
        <v>22</v>
      </c>
      <c r="B23" s="233" t="s">
        <v>78</v>
      </c>
      <c r="C23" s="231" t="e">
        <f>COUNTIF(#REF!,'1'!A23)</f>
        <v>#REF!</v>
      </c>
      <c r="D23" s="231" t="e">
        <f>COUNTIF(#REF!,'1'!A23)</f>
        <v>#REF!</v>
      </c>
      <c r="E23" s="18"/>
      <c r="F23" s="313" t="e">
        <f t="shared" si="0"/>
        <v>#REF!</v>
      </c>
      <c r="G23" s="314"/>
      <c r="H23" s="25"/>
    </row>
    <row r="24" spans="1:8">
      <c r="A24" s="143">
        <v>23</v>
      </c>
      <c r="B24" s="185" t="s">
        <v>79</v>
      </c>
      <c r="C24" s="231" t="e">
        <f>COUNTIF(#REF!,'1'!A24)</f>
        <v>#REF!</v>
      </c>
      <c r="D24" s="231" t="e">
        <f>COUNTIF(#REF!,'1'!A24)</f>
        <v>#REF!</v>
      </c>
      <c r="E24" s="18"/>
      <c r="F24" s="313" t="e">
        <f t="shared" si="0"/>
        <v>#REF!</v>
      </c>
      <c r="G24" s="314"/>
      <c r="H24" s="25"/>
    </row>
    <row r="25" spans="1:8">
      <c r="A25" s="143">
        <v>24</v>
      </c>
      <c r="B25" s="204" t="s">
        <v>80</v>
      </c>
      <c r="C25" s="231" t="e">
        <f>COUNTIF(#REF!,'1'!A25)</f>
        <v>#REF!</v>
      </c>
      <c r="D25" s="231" t="e">
        <f>COUNTIF(#REF!,'1'!A25)</f>
        <v>#REF!</v>
      </c>
      <c r="E25" s="18"/>
      <c r="F25" s="313" t="e">
        <f t="shared" si="0"/>
        <v>#REF!</v>
      </c>
      <c r="G25" s="314"/>
      <c r="H25" s="25"/>
    </row>
    <row r="26" spans="1:8">
      <c r="A26" s="143">
        <v>25</v>
      </c>
      <c r="B26" s="228" t="s">
        <v>147</v>
      </c>
      <c r="C26" s="231" t="e">
        <f>COUNTIF(#REF!,'1'!A26)</f>
        <v>#REF!</v>
      </c>
      <c r="D26" s="231" t="e">
        <f>COUNTIF(#REF!,'1'!A26)</f>
        <v>#REF!</v>
      </c>
      <c r="E26" s="18"/>
      <c r="F26" s="313" t="e">
        <f t="shared" si="0"/>
        <v>#REF!</v>
      </c>
      <c r="G26" s="314"/>
      <c r="H26" s="25"/>
    </row>
    <row r="27" spans="1:8">
      <c r="A27" s="143">
        <v>26</v>
      </c>
      <c r="B27" s="137" t="s">
        <v>148</v>
      </c>
      <c r="C27" s="231" t="e">
        <f>COUNTIF(#REF!,'1'!A27)</f>
        <v>#REF!</v>
      </c>
      <c r="D27" s="231" t="e">
        <f>COUNTIF(#REF!,'1'!A27)</f>
        <v>#REF!</v>
      </c>
      <c r="E27" s="18"/>
      <c r="F27" s="313" t="e">
        <f t="shared" si="0"/>
        <v>#REF!</v>
      </c>
      <c r="G27" s="314"/>
      <c r="H27" s="25"/>
    </row>
    <row r="28" spans="1:8">
      <c r="A28" s="143">
        <v>27</v>
      </c>
      <c r="B28" s="136" t="s">
        <v>110</v>
      </c>
      <c r="C28" s="231" t="e">
        <f>COUNTIF(#REF!,'1'!A28)</f>
        <v>#REF!</v>
      </c>
      <c r="D28" s="231" t="e">
        <f>COUNTIF(#REF!,'1'!A28)</f>
        <v>#REF!</v>
      </c>
      <c r="E28" s="18"/>
      <c r="F28" s="313" t="e">
        <f t="shared" si="0"/>
        <v>#REF!</v>
      </c>
      <c r="G28" s="314"/>
      <c r="H28" s="25"/>
    </row>
    <row r="29" spans="1:8">
      <c r="A29" s="143">
        <v>28</v>
      </c>
      <c r="B29" s="136" t="s">
        <v>83</v>
      </c>
      <c r="C29" s="231" t="e">
        <f>COUNTIF(#REF!,'1'!A29)</f>
        <v>#REF!</v>
      </c>
      <c r="D29" s="231" t="e">
        <f>COUNTIF(#REF!,'1'!A29)</f>
        <v>#REF!</v>
      </c>
      <c r="E29" s="18"/>
      <c r="F29" s="313" t="e">
        <f t="shared" si="0"/>
        <v>#REF!</v>
      </c>
      <c r="G29" s="314"/>
      <c r="H29" s="25"/>
    </row>
    <row r="30" spans="1:8">
      <c r="A30" s="143">
        <v>29</v>
      </c>
      <c r="B30" s="140" t="s">
        <v>82</v>
      </c>
      <c r="C30" s="231" t="e">
        <f>COUNTIF(#REF!,'1'!A30)</f>
        <v>#REF!</v>
      </c>
      <c r="D30" s="231" t="e">
        <f>COUNTIF(#REF!,'1'!A30)</f>
        <v>#REF!</v>
      </c>
      <c r="E30" s="18"/>
      <c r="F30" s="313" t="e">
        <f t="shared" si="0"/>
        <v>#REF!</v>
      </c>
      <c r="G30" s="314"/>
      <c r="H30" s="25"/>
    </row>
    <row r="31" spans="1:8">
      <c r="A31" s="143">
        <v>30</v>
      </c>
      <c r="B31" s="137" t="s">
        <v>81</v>
      </c>
      <c r="C31" s="231" t="e">
        <f>COUNTIF(#REF!,'1'!A31)</f>
        <v>#REF!</v>
      </c>
      <c r="D31" s="231" t="e">
        <f>COUNTIF(#REF!,'1'!A31)</f>
        <v>#REF!</v>
      </c>
      <c r="E31" s="18"/>
      <c r="F31" s="313" t="e">
        <f t="shared" si="0"/>
        <v>#REF!</v>
      </c>
      <c r="G31" s="314"/>
      <c r="H31" s="25"/>
    </row>
    <row r="32" spans="1:8">
      <c r="A32" s="143">
        <v>31</v>
      </c>
      <c r="B32" s="136" t="s">
        <v>84</v>
      </c>
      <c r="C32" s="231" t="e">
        <f>COUNTIF(#REF!,'1'!A32)</f>
        <v>#REF!</v>
      </c>
      <c r="D32" s="231" t="e">
        <f>COUNTIF(#REF!,'1'!A32)</f>
        <v>#REF!</v>
      </c>
      <c r="E32" s="18"/>
      <c r="F32" s="313" t="e">
        <f t="shared" si="0"/>
        <v>#REF!</v>
      </c>
      <c r="G32" s="314"/>
      <c r="H32" s="25"/>
    </row>
    <row r="33" spans="1:8">
      <c r="A33" s="143">
        <v>32</v>
      </c>
      <c r="B33" s="137" t="s">
        <v>185</v>
      </c>
      <c r="C33" s="231" t="e">
        <f>COUNTIF(#REF!,'1'!A33)</f>
        <v>#REF!</v>
      </c>
      <c r="D33" s="231" t="e">
        <f>COUNTIF(#REF!,'1'!A33)</f>
        <v>#REF!</v>
      </c>
      <c r="E33" s="18"/>
      <c r="F33" s="313" t="e">
        <f t="shared" si="0"/>
        <v>#REF!</v>
      </c>
      <c r="G33" s="314"/>
      <c r="H33" s="25"/>
    </row>
    <row r="34" spans="1:8">
      <c r="A34" s="143">
        <v>33</v>
      </c>
      <c r="B34" s="232" t="s">
        <v>85</v>
      </c>
      <c r="C34" s="231" t="e">
        <f>COUNTIF(#REF!,'1'!A34)</f>
        <v>#REF!</v>
      </c>
      <c r="D34" s="231" t="e">
        <f>COUNTIF(#REF!,'1'!A34)</f>
        <v>#REF!</v>
      </c>
      <c r="E34" s="18"/>
      <c r="F34" s="197" t="e">
        <f t="shared" si="0"/>
        <v>#REF!</v>
      </c>
      <c r="G34" s="314"/>
      <c r="H34" s="25"/>
    </row>
    <row r="35" spans="1:8">
      <c r="A35" s="143">
        <v>34</v>
      </c>
      <c r="B35" s="234" t="s">
        <v>111</v>
      </c>
      <c r="C35" s="231" t="e">
        <f>COUNTIF(#REF!,'1'!A35)</f>
        <v>#REF!</v>
      </c>
      <c r="D35" s="231" t="e">
        <f>COUNTIF(#REF!,'1'!A35)</f>
        <v>#REF!</v>
      </c>
      <c r="E35" s="18"/>
      <c r="F35" s="313" t="e">
        <f t="shared" si="0"/>
        <v>#REF!</v>
      </c>
      <c r="G35" s="314"/>
      <c r="H35" s="25"/>
    </row>
    <row r="36" spans="1:8">
      <c r="A36" s="143">
        <v>35</v>
      </c>
      <c r="B36" s="184" t="s">
        <v>221</v>
      </c>
      <c r="C36" s="231" t="e">
        <f>COUNTIF(#REF!,'1'!A36)</f>
        <v>#REF!</v>
      </c>
      <c r="D36" s="231" t="e">
        <f>COUNTIF(#REF!,'1'!A36)</f>
        <v>#REF!</v>
      </c>
      <c r="E36" s="18"/>
      <c r="F36" s="313" t="e">
        <f t="shared" si="0"/>
        <v>#REF!</v>
      </c>
      <c r="G36" s="314"/>
      <c r="H36" s="25"/>
    </row>
    <row r="37" spans="1:8">
      <c r="A37" s="143">
        <v>36</v>
      </c>
      <c r="B37" s="137" t="s">
        <v>86</v>
      </c>
      <c r="C37" s="231" t="e">
        <f>COUNTIF(#REF!,'1'!A37)</f>
        <v>#REF!</v>
      </c>
      <c r="D37" s="231" t="e">
        <f>COUNTIF(#REF!,'1'!A37)</f>
        <v>#REF!</v>
      </c>
      <c r="E37" s="18"/>
      <c r="F37" s="313" t="e">
        <f t="shared" si="0"/>
        <v>#REF!</v>
      </c>
      <c r="G37" s="314"/>
      <c r="H37" s="25"/>
    </row>
    <row r="38" spans="1:8">
      <c r="A38" s="143">
        <v>37</v>
      </c>
      <c r="B38" s="139" t="s">
        <v>151</v>
      </c>
      <c r="C38" s="231" t="e">
        <f>COUNTIF(#REF!,'1'!A38)</f>
        <v>#REF!</v>
      </c>
      <c r="D38" s="231" t="e">
        <f>COUNTIF(#REF!,'1'!A38)</f>
        <v>#REF!</v>
      </c>
      <c r="E38" s="18"/>
      <c r="F38" s="313" t="e">
        <f t="shared" si="0"/>
        <v>#REF!</v>
      </c>
      <c r="G38" s="314"/>
      <c r="H38" s="25"/>
    </row>
    <row r="39" spans="1:8">
      <c r="A39" s="143">
        <v>38</v>
      </c>
      <c r="B39" s="141" t="s">
        <v>150</v>
      </c>
      <c r="C39" s="231" t="e">
        <f>COUNTIF(#REF!,'1'!A39)</f>
        <v>#REF!</v>
      </c>
      <c r="D39" s="231" t="e">
        <f>COUNTIF(#REF!,'1'!A39)</f>
        <v>#REF!</v>
      </c>
      <c r="E39" s="18"/>
      <c r="F39" s="313" t="e">
        <f t="shared" si="0"/>
        <v>#REF!</v>
      </c>
      <c r="G39" s="314"/>
      <c r="H39" s="25"/>
    </row>
    <row r="40" spans="1:8">
      <c r="A40" s="143">
        <v>39</v>
      </c>
      <c r="B40" s="136" t="s">
        <v>223</v>
      </c>
      <c r="C40" s="231" t="e">
        <f>COUNTIF(#REF!,'1'!A40)</f>
        <v>#REF!</v>
      </c>
      <c r="D40" s="231" t="e">
        <f>COUNTIF(#REF!,'1'!A40)</f>
        <v>#REF!</v>
      </c>
      <c r="E40" s="18"/>
      <c r="F40" s="197" t="e">
        <f t="shared" si="0"/>
        <v>#REF!</v>
      </c>
      <c r="G40" s="314"/>
      <c r="H40" s="25"/>
    </row>
    <row r="41" spans="1:8">
      <c r="A41" s="143">
        <v>40</v>
      </c>
      <c r="B41" s="137" t="s">
        <v>98</v>
      </c>
      <c r="C41" s="231" t="e">
        <f>COUNTIF(#REF!,'1'!A41)</f>
        <v>#REF!</v>
      </c>
      <c r="D41" s="231" t="e">
        <f>COUNTIF(#REF!,'1'!A41)</f>
        <v>#REF!</v>
      </c>
      <c r="E41" s="18"/>
      <c r="F41" s="313" t="e">
        <f t="shared" si="0"/>
        <v>#REF!</v>
      </c>
      <c r="G41" s="314"/>
      <c r="H41" s="25"/>
    </row>
    <row r="42" spans="1:8">
      <c r="A42" s="143">
        <v>41</v>
      </c>
      <c r="B42" s="137" t="s">
        <v>189</v>
      </c>
      <c r="C42" s="231" t="e">
        <f>COUNTIF(#REF!,'1'!A42)</f>
        <v>#REF!</v>
      </c>
      <c r="D42" s="231" t="e">
        <f>COUNTIF(#REF!,'1'!A42)</f>
        <v>#REF!</v>
      </c>
      <c r="E42" s="18"/>
      <c r="F42" s="313" t="e">
        <f t="shared" si="0"/>
        <v>#REF!</v>
      </c>
      <c r="G42" s="314"/>
      <c r="H42" s="25"/>
    </row>
    <row r="43" spans="1:8">
      <c r="A43" s="143">
        <v>42</v>
      </c>
      <c r="B43" s="137" t="s">
        <v>99</v>
      </c>
      <c r="C43" s="231" t="e">
        <f>COUNTIF(#REF!,'1'!A43)</f>
        <v>#REF!</v>
      </c>
      <c r="D43" s="231" t="e">
        <f>COUNTIF(#REF!,'1'!A43)</f>
        <v>#REF!</v>
      </c>
      <c r="E43" s="18"/>
      <c r="F43" s="313" t="e">
        <f t="shared" si="0"/>
        <v>#REF!</v>
      </c>
      <c r="G43" s="314"/>
      <c r="H43" s="25"/>
    </row>
    <row r="44" spans="1:8">
      <c r="A44" s="143">
        <v>43</v>
      </c>
      <c r="B44" s="136" t="s">
        <v>87</v>
      </c>
      <c r="C44" s="231" t="e">
        <f>COUNTIF(#REF!,'1'!A44)</f>
        <v>#REF!</v>
      </c>
      <c r="D44" s="231" t="e">
        <f>COUNTIF(#REF!,'1'!A44)</f>
        <v>#REF!</v>
      </c>
      <c r="E44" s="18"/>
      <c r="F44" s="313"/>
      <c r="G44" s="314"/>
      <c r="H44" s="25"/>
    </row>
    <row r="45" spans="1:8">
      <c r="A45" s="143">
        <v>44</v>
      </c>
      <c r="B45" s="136" t="s">
        <v>89</v>
      </c>
      <c r="C45" s="231" t="e">
        <f>COUNTIF(#REF!,'1'!A45)</f>
        <v>#REF!</v>
      </c>
      <c r="D45" s="231" t="e">
        <f>COUNTIF(#REF!,'1'!A45)</f>
        <v>#REF!</v>
      </c>
      <c r="E45" s="18"/>
      <c r="F45" s="313" t="e">
        <f t="shared" si="0"/>
        <v>#REF!</v>
      </c>
      <c r="G45" s="314"/>
      <c r="H45" s="25"/>
    </row>
    <row r="46" spans="1:8">
      <c r="A46" s="143">
        <v>45</v>
      </c>
      <c r="B46" s="137" t="s">
        <v>90</v>
      </c>
      <c r="C46" s="231" t="e">
        <f>COUNTIF(#REF!,'1'!A46)</f>
        <v>#REF!</v>
      </c>
      <c r="D46" s="231" t="e">
        <f>COUNTIF(#REF!,'1'!A46)</f>
        <v>#REF!</v>
      </c>
      <c r="E46" s="18"/>
      <c r="F46" s="313" t="e">
        <f t="shared" si="0"/>
        <v>#REF!</v>
      </c>
      <c r="G46" s="314"/>
      <c r="H46" s="25"/>
    </row>
    <row r="47" spans="1:8">
      <c r="A47" s="143">
        <v>46</v>
      </c>
      <c r="B47" s="137" t="s">
        <v>88</v>
      </c>
      <c r="C47" s="231" t="e">
        <f>COUNTIF(#REF!,'1'!A47)</f>
        <v>#REF!</v>
      </c>
      <c r="D47" s="231" t="e">
        <f>COUNTIF(#REF!,'1'!A47)</f>
        <v>#REF!</v>
      </c>
      <c r="E47" s="18"/>
      <c r="F47" s="313" t="e">
        <f t="shared" si="0"/>
        <v>#REF!</v>
      </c>
      <c r="G47" s="314"/>
      <c r="H47" s="25"/>
    </row>
    <row r="48" spans="1:8">
      <c r="A48" s="143">
        <v>47</v>
      </c>
      <c r="B48" s="233" t="s">
        <v>214</v>
      </c>
      <c r="C48" s="231" t="e">
        <f>COUNTIF(#REF!,'1'!A48)</f>
        <v>#REF!</v>
      </c>
      <c r="D48" s="231" t="e">
        <f>COUNTIF(#REF!,'1'!A48)</f>
        <v>#REF!</v>
      </c>
      <c r="E48" s="18"/>
      <c r="F48" s="197" t="e">
        <f t="shared" si="0"/>
        <v>#REF!</v>
      </c>
      <c r="G48" s="314"/>
      <c r="H48" s="25"/>
    </row>
    <row r="49" spans="1:8">
      <c r="A49" s="143">
        <v>48</v>
      </c>
      <c r="B49" s="137" t="s">
        <v>113</v>
      </c>
      <c r="C49" s="231" t="e">
        <f>COUNTIF(#REF!,'1'!A49)</f>
        <v>#REF!</v>
      </c>
      <c r="D49" s="231" t="e">
        <f>COUNTIF(#REF!,'1'!A49)</f>
        <v>#REF!</v>
      </c>
      <c r="E49" s="18"/>
      <c r="F49" s="313" t="e">
        <f t="shared" si="0"/>
        <v>#REF!</v>
      </c>
      <c r="G49" s="314"/>
      <c r="H49" s="25"/>
    </row>
    <row r="50" spans="1:8">
      <c r="A50" s="143">
        <v>49</v>
      </c>
      <c r="B50" s="136" t="s">
        <v>92</v>
      </c>
      <c r="C50" s="231" t="e">
        <f>COUNTIF(#REF!,'1'!A50)</f>
        <v>#REF!</v>
      </c>
      <c r="D50" s="231" t="e">
        <f>COUNTIF(#REF!,'1'!A50)</f>
        <v>#REF!</v>
      </c>
      <c r="E50" s="18"/>
      <c r="F50" s="313" t="e">
        <f t="shared" si="0"/>
        <v>#REF!</v>
      </c>
      <c r="G50" s="314"/>
      <c r="H50" s="25"/>
    </row>
    <row r="51" spans="1:8">
      <c r="A51" s="143">
        <v>50</v>
      </c>
      <c r="B51" s="137" t="s">
        <v>91</v>
      </c>
      <c r="C51" s="231" t="e">
        <f>COUNTIF(#REF!,'1'!A51)</f>
        <v>#REF!</v>
      </c>
      <c r="D51" s="231" t="e">
        <f>COUNTIF(#REF!,'1'!A51)</f>
        <v>#REF!</v>
      </c>
      <c r="E51" s="18"/>
      <c r="F51" s="313" t="e">
        <f t="shared" si="0"/>
        <v>#REF!</v>
      </c>
      <c r="G51" s="314"/>
      <c r="H51" s="25"/>
    </row>
    <row r="52" spans="1:8">
      <c r="A52" s="143">
        <v>51</v>
      </c>
      <c r="B52" s="136" t="s">
        <v>100</v>
      </c>
      <c r="C52" s="231" t="e">
        <f>COUNTIF(#REF!,'1'!A52)</f>
        <v>#REF!</v>
      </c>
      <c r="D52" s="231" t="e">
        <f>COUNTIF(#REF!,'1'!A52)</f>
        <v>#REF!</v>
      </c>
      <c r="E52" s="18"/>
      <c r="F52" s="313" t="e">
        <f t="shared" si="0"/>
        <v>#REF!</v>
      </c>
      <c r="G52" s="49"/>
      <c r="H52" s="49"/>
    </row>
    <row r="53" spans="1:8">
      <c r="A53" s="143">
        <v>52</v>
      </c>
      <c r="B53" s="137" t="s">
        <v>93</v>
      </c>
      <c r="C53" s="231" t="e">
        <f>COUNTIF(#REF!,'1'!A53)</f>
        <v>#REF!</v>
      </c>
      <c r="D53" s="231" t="e">
        <f>COUNTIF(#REF!,'1'!A53)</f>
        <v>#REF!</v>
      </c>
      <c r="E53" s="18"/>
      <c r="F53" s="313" t="e">
        <f t="shared" si="0"/>
        <v>#REF!</v>
      </c>
      <c r="G53" s="49"/>
      <c r="H53" s="49"/>
    </row>
    <row r="54" spans="1:8">
      <c r="A54" s="143">
        <v>53</v>
      </c>
      <c r="B54" s="136" t="s">
        <v>96</v>
      </c>
      <c r="C54" s="231" t="e">
        <f>COUNTIF(#REF!,'1'!A54)</f>
        <v>#REF!</v>
      </c>
      <c r="D54" s="231" t="e">
        <f>COUNTIF(#REF!,'1'!A54)</f>
        <v>#REF!</v>
      </c>
      <c r="E54" s="18"/>
      <c r="F54" s="313" t="e">
        <f t="shared" si="0"/>
        <v>#REF!</v>
      </c>
      <c r="G54" s="49"/>
      <c r="H54" s="49"/>
    </row>
    <row r="55" spans="1:8">
      <c r="A55" s="143">
        <v>54</v>
      </c>
      <c r="B55" s="136" t="s">
        <v>95</v>
      </c>
      <c r="C55" s="231" t="e">
        <f>COUNTIF(#REF!,'1'!A55)</f>
        <v>#REF!</v>
      </c>
      <c r="D55" s="231" t="e">
        <f>COUNTIF(#REF!,'1'!A55)</f>
        <v>#REF!</v>
      </c>
      <c r="E55" s="18"/>
      <c r="F55" s="313" t="e">
        <f t="shared" si="0"/>
        <v>#REF!</v>
      </c>
      <c r="G55" s="315"/>
      <c r="H55" s="315"/>
    </row>
    <row r="56" spans="1:8">
      <c r="A56" s="143">
        <v>55</v>
      </c>
      <c r="B56" s="137" t="s">
        <v>94</v>
      </c>
      <c r="C56" s="231" t="e">
        <f>COUNTIF(#REF!,'1'!A56)</f>
        <v>#REF!</v>
      </c>
      <c r="D56" s="231" t="e">
        <f>COUNTIF(#REF!,'1'!A56)</f>
        <v>#REF!</v>
      </c>
      <c r="E56" s="18"/>
      <c r="F56" s="138" t="e">
        <f t="shared" si="0"/>
        <v>#REF!</v>
      </c>
      <c r="G56" s="10"/>
      <c r="H56" s="10"/>
    </row>
    <row r="57" spans="1:8">
      <c r="A57" s="143">
        <v>56</v>
      </c>
      <c r="B57" s="233" t="s">
        <v>225</v>
      </c>
      <c r="C57" s="231" t="e">
        <f>COUNTIF(#REF!,'1'!A57)</f>
        <v>#REF!</v>
      </c>
      <c r="D57" s="231" t="e">
        <f>COUNTIF(#REF!,'1'!A57)</f>
        <v>#REF!</v>
      </c>
      <c r="E57" s="18"/>
      <c r="F57" s="138" t="e">
        <f t="shared" si="0"/>
        <v>#REF!</v>
      </c>
      <c r="G57" s="10"/>
      <c r="H57" s="10"/>
    </row>
    <row r="58" spans="1:8">
      <c r="A58" s="143">
        <v>57</v>
      </c>
      <c r="B58" s="136" t="s">
        <v>215</v>
      </c>
      <c r="C58" s="231" t="e">
        <f>COUNTIF(#REF!,'1'!A58)</f>
        <v>#REF!</v>
      </c>
      <c r="D58" s="231" t="e">
        <f>COUNTIF(#REF!,'1'!A58)</f>
        <v>#REF!</v>
      </c>
      <c r="E58" s="18"/>
      <c r="F58" s="138" t="e">
        <f t="shared" si="0"/>
        <v>#REF!</v>
      </c>
    </row>
    <row r="59" spans="1:8">
      <c r="A59" s="143">
        <v>58</v>
      </c>
      <c r="B59" s="136" t="s">
        <v>97</v>
      </c>
      <c r="C59" s="231" t="e">
        <f>COUNTIF(#REF!,'1'!A59)</f>
        <v>#REF!</v>
      </c>
      <c r="D59" s="231" t="e">
        <f>COUNTIF(#REF!,'1'!A59)</f>
        <v>#REF!</v>
      </c>
      <c r="E59" s="18"/>
      <c r="F59" s="138" t="e">
        <f t="shared" si="0"/>
        <v>#REF!</v>
      </c>
    </row>
    <row r="60" spans="1:8">
      <c r="A60" s="143">
        <v>59</v>
      </c>
      <c r="C60" s="231" t="e">
        <f>COUNTIF(#REF!,'1'!A60)</f>
        <v>#REF!</v>
      </c>
      <c r="D60" s="231" t="e">
        <f>COUNTIF(#REF!,'1'!A60)</f>
        <v>#REF!</v>
      </c>
      <c r="E60" s="18"/>
      <c r="F60" s="138" t="e">
        <f t="shared" si="0"/>
        <v>#REF!</v>
      </c>
    </row>
    <row r="61" spans="1:8">
      <c r="A61" s="143">
        <v>60</v>
      </c>
      <c r="C61" s="231" t="e">
        <f>COUNTIF(#REF!,'1'!A61)</f>
        <v>#REF!</v>
      </c>
      <c r="D61" s="231" t="e">
        <f>COUNTIF(#REF!,'1'!A61)</f>
        <v>#REF!</v>
      </c>
      <c r="E61" s="18"/>
      <c r="F61" s="138" t="e">
        <f t="shared" si="0"/>
        <v>#REF!</v>
      </c>
    </row>
    <row r="62" spans="1:8">
      <c r="A62" s="143">
        <v>61</v>
      </c>
      <c r="C62" s="231" t="e">
        <f>COUNTIF(#REF!,'1'!A62)</f>
        <v>#REF!</v>
      </c>
      <c r="D62" s="231" t="e">
        <f>COUNTIF(#REF!,'1'!A62)</f>
        <v>#REF!</v>
      </c>
      <c r="E62" s="18"/>
      <c r="F62" s="138" t="e">
        <f t="shared" si="0"/>
        <v>#REF!</v>
      </c>
    </row>
    <row r="63" spans="1:8">
      <c r="A63" s="143">
        <v>62</v>
      </c>
      <c r="C63" s="231" t="e">
        <f>COUNTIF(#REF!,'1'!A63)</f>
        <v>#REF!</v>
      </c>
      <c r="D63" s="231" t="e">
        <f>COUNTIF(#REF!,'1'!A63)</f>
        <v>#REF!</v>
      </c>
      <c r="E63" s="18"/>
      <c r="F63" s="138" t="e">
        <f t="shared" si="0"/>
        <v>#REF!</v>
      </c>
    </row>
    <row r="64" spans="1:8">
      <c r="A64" s="143">
        <v>63</v>
      </c>
      <c r="C64" s="231" t="e">
        <f>COUNTIF(#REF!,'1'!A64)</f>
        <v>#REF!</v>
      </c>
      <c r="D64" s="231" t="e">
        <f>COUNTIF(#REF!,'1'!A64)</f>
        <v>#REF!</v>
      </c>
      <c r="E64" s="18"/>
      <c r="F64" s="138" t="e">
        <f t="shared" si="0"/>
        <v>#REF!</v>
      </c>
    </row>
    <row r="65" spans="1:6">
      <c r="A65" s="143">
        <v>64</v>
      </c>
      <c r="C65" s="231" t="e">
        <f>COUNTIF(#REF!,'1'!A65)</f>
        <v>#REF!</v>
      </c>
      <c r="D65" s="231" t="e">
        <f>COUNTIF(#REF!,'1'!A65)</f>
        <v>#REF!</v>
      </c>
      <c r="E65" s="18"/>
      <c r="F65" s="197" t="e">
        <f t="shared" si="0"/>
        <v>#REF!</v>
      </c>
    </row>
    <row r="66" spans="1:6">
      <c r="A66" s="143">
        <v>65</v>
      </c>
      <c r="C66" s="231" t="e">
        <f>COUNTIF(#REF!,'1'!A66)</f>
        <v>#REF!</v>
      </c>
      <c r="D66" s="231" t="e">
        <f>COUNTIF(#REF!,'1'!A66)</f>
        <v>#REF!</v>
      </c>
      <c r="E66" s="18"/>
      <c r="F66" s="138" t="e">
        <f t="shared" si="0"/>
        <v>#REF!</v>
      </c>
    </row>
    <row r="67" spans="1:6">
      <c r="A67" s="143">
        <v>66</v>
      </c>
      <c r="C67" s="231" t="e">
        <f>COUNTIF(#REF!,'1'!A67)</f>
        <v>#REF!</v>
      </c>
      <c r="D67" s="231" t="e">
        <f>COUNTIF(#REF!,'1'!A67)</f>
        <v>#REF!</v>
      </c>
      <c r="E67" s="18"/>
      <c r="F67" s="138" t="e">
        <f t="shared" si="0"/>
        <v>#REF!</v>
      </c>
    </row>
    <row r="68" spans="1:6">
      <c r="A68" s="143">
        <v>67</v>
      </c>
      <c r="B68" s="144" t="s">
        <v>49</v>
      </c>
      <c r="C68" s="231" t="e">
        <f>COUNTIF(#REF!,'1'!A68)</f>
        <v>#REF!</v>
      </c>
      <c r="D68" s="231" t="e">
        <f>COUNTIF(#REF!,'1'!A68)</f>
        <v>#REF!</v>
      </c>
      <c r="E68" s="18"/>
      <c r="F68" s="138" t="e">
        <f t="shared" si="0"/>
        <v>#REF!</v>
      </c>
    </row>
    <row r="69" spans="1:6">
      <c r="A69" s="142"/>
      <c r="C69" s="231" t="e">
        <f>COUNTIF(#REF!,'1'!A69)</f>
        <v>#REF!</v>
      </c>
      <c r="D69" s="231" t="e">
        <f>COUNTIF(#REF!,'1'!A69)</f>
        <v>#REF!</v>
      </c>
      <c r="E69" s="18"/>
      <c r="F69" s="138"/>
    </row>
    <row r="70" spans="1:6">
      <c r="A70" s="142"/>
      <c r="B70" s="187"/>
      <c r="C70" s="231" t="e">
        <f>COUNTIF(#REF!,'1'!A70)</f>
        <v>#REF!</v>
      </c>
      <c r="D70" s="231" t="e">
        <f>COUNTIF(#REF!,'1'!A70)</f>
        <v>#REF!</v>
      </c>
      <c r="E70" s="18"/>
      <c r="F70" s="138"/>
    </row>
    <row r="71" spans="1:6">
      <c r="A71" s="142"/>
      <c r="B71" s="187"/>
      <c r="C71" s="231" t="e">
        <f>COUNTIF(#REF!,'1'!A71)</f>
        <v>#REF!</v>
      </c>
      <c r="D71" s="231" t="e">
        <f>COUNTIF(#REF!,'1'!A71)</f>
        <v>#REF!</v>
      </c>
      <c r="E71" s="18"/>
      <c r="F71" s="138"/>
    </row>
    <row r="72" spans="1:6">
      <c r="A72" s="142">
        <v>66</v>
      </c>
      <c r="C72" s="231" t="e">
        <f>COUNTIF(#REF!,'1'!A72)</f>
        <v>#REF!</v>
      </c>
      <c r="D72" s="231" t="e">
        <f>COUNTIF(#REF!,'1'!A72)</f>
        <v>#REF!</v>
      </c>
      <c r="E72" s="18"/>
      <c r="F72" s="138" t="e">
        <f t="shared" ref="F72:F78" si="1">C72+D72</f>
        <v>#REF!</v>
      </c>
    </row>
    <row r="73" spans="1:6">
      <c r="A73" s="142" t="s">
        <v>14</v>
      </c>
      <c r="B73" s="176"/>
      <c r="C73" s="231" t="e">
        <f>COUNTIF(#REF!,'1'!A73)</f>
        <v>#REF!</v>
      </c>
      <c r="D73" s="231" t="e">
        <f>COUNTIF(#REF!,'1'!A73)</f>
        <v>#REF!</v>
      </c>
      <c r="E73" s="18"/>
      <c r="F73" s="138" t="e">
        <f t="shared" si="1"/>
        <v>#REF!</v>
      </c>
    </row>
    <row r="74" spans="1:6">
      <c r="A74" s="18"/>
      <c r="B74" s="136"/>
      <c r="C74" s="231" t="e">
        <f>COUNTIF(#REF!,'1'!A74)</f>
        <v>#REF!</v>
      </c>
      <c r="D74" s="231" t="e">
        <f>COUNTIF(#REF!,'1'!A74)</f>
        <v>#REF!</v>
      </c>
      <c r="E74" s="18"/>
      <c r="F74" s="138" t="e">
        <f t="shared" si="1"/>
        <v>#REF!</v>
      </c>
    </row>
    <row r="75" spans="1:6">
      <c r="A75" s="18"/>
      <c r="B75" s="175"/>
      <c r="C75" s="231" t="e">
        <f>COUNTIF(#REF!,'1'!A75)</f>
        <v>#REF!</v>
      </c>
      <c r="D75" s="231" t="e">
        <f>COUNTIF(#REF!,'1'!A75)</f>
        <v>#REF!</v>
      </c>
      <c r="E75" s="18"/>
      <c r="F75" s="138" t="e">
        <f t="shared" si="1"/>
        <v>#REF!</v>
      </c>
    </row>
    <row r="76" spans="1:6">
      <c r="A76" s="18"/>
      <c r="B76" s="173"/>
      <c r="C76" s="231" t="e">
        <f>COUNTIF(#REF!,'1'!A76)</f>
        <v>#REF!</v>
      </c>
      <c r="D76" s="231" t="e">
        <f>COUNTIF(#REF!,'1'!A76)</f>
        <v>#REF!</v>
      </c>
      <c r="E76" s="18"/>
      <c r="F76" s="138" t="e">
        <f t="shared" si="1"/>
        <v>#REF!</v>
      </c>
    </row>
    <row r="77" spans="1:6">
      <c r="B77" s="173"/>
      <c r="C77" s="231" t="e">
        <f>COUNTIF(#REF!,'1'!A77)</f>
        <v>#REF!</v>
      </c>
      <c r="D77" s="231" t="e">
        <f>COUNTIF(#REF!,'1'!A77)</f>
        <v>#REF!</v>
      </c>
      <c r="E77" s="18"/>
      <c r="F77" s="138" t="e">
        <f t="shared" si="1"/>
        <v>#REF!</v>
      </c>
    </row>
    <row r="78" spans="1:6">
      <c r="C78" s="231" t="e">
        <f>COUNTIF(#REF!,'1'!A78)</f>
        <v>#REF!</v>
      </c>
      <c r="D78" s="231" t="e">
        <f>COUNTIF(#REF!,'1'!A78)</f>
        <v>#REF!</v>
      </c>
      <c r="E78" s="18"/>
      <c r="F78" s="138" t="e">
        <f t="shared" si="1"/>
        <v>#REF!</v>
      </c>
    </row>
    <row r="79" spans="1:6">
      <c r="B79" s="18"/>
    </row>
    <row r="81" spans="2:2">
      <c r="B81" s="176"/>
    </row>
    <row r="83" spans="2:2">
      <c r="B83" s="177"/>
    </row>
  </sheetData>
  <sheetProtection password="D98F" sheet="1" objects="1" scenarios="1"/>
  <customSheetViews>
    <customSheetView guid="{F886CDBC-0D8F-4DE5-8074-C4E17C68B601}" scale="120" fitToPage="1">
      <selection activeCell="B6" sqref="B6"/>
      <pageMargins left="0.75" right="0.75" top="0.5" bottom="1" header="0.5" footer="0.5"/>
      <pageSetup paperSize="5" scale="55" orientation="portrait" horizontalDpi="4294967293" verticalDpi="360" r:id="rId1"/>
      <headerFooter alignWithMargins="0"/>
    </customSheetView>
    <customSheetView guid="{384ED238-D096-4CD3-8DFA-57444E8C559A}" showPageBreaks="1" fitToPage="1" printArea="1" topLeftCell="A19">
      <selection activeCell="B3" sqref="B3"/>
      <pageMargins left="0.75" right="0.75" top="0.5" bottom="1" header="0.5" footer="0.5"/>
      <pageSetup paperSize="5" orientation="portrait" horizontalDpi="360" verticalDpi="360" r:id="rId2"/>
      <headerFooter alignWithMargins="0"/>
    </customSheetView>
    <customSheetView guid="{9631B992-6B7E-41BA-B5C9-F9A06C3FA763}" showPageBreaks="1" fitToPage="1" printArea="1" topLeftCell="A14">
      <selection activeCell="B28" sqref="B28"/>
      <pageMargins left="0.75" right="0.75" top="0.5" bottom="1" header="0.5" footer="0.5"/>
      <pageSetup paperSize="5" orientation="portrait" horizontalDpi="360" verticalDpi="360" r:id="rId3"/>
      <headerFooter alignWithMargins="0"/>
    </customSheetView>
    <customSheetView guid="{82EB87CE-8784-43E8-AEB4-DB6AF423B8BB}" showPageBreaks="1" fitToPage="1" printArea="1" topLeftCell="A32">
      <selection activeCell="B38" sqref="B38"/>
      <pageMargins left="0.75" right="0.75" top="0.5" bottom="1" header="0.5" footer="0.5"/>
      <pageSetup paperSize="5" orientation="portrait" horizontalDpi="360" verticalDpi="360" r:id="rId4"/>
      <headerFooter alignWithMargins="0"/>
    </customSheetView>
  </customSheetViews>
  <phoneticPr fontId="0" type="noConversion"/>
  <pageMargins left="0.75" right="0.75" top="0.5" bottom="1" header="0.5" footer="0.5"/>
  <pageSetup paperSize="5" scale="55" orientation="portrait" horizontalDpi="4294967293" verticalDpi="36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Q580"/>
  <sheetViews>
    <sheetView tabSelected="1" workbookViewId="0">
      <selection activeCell="B9" sqref="B9"/>
    </sheetView>
  </sheetViews>
  <sheetFormatPr defaultRowHeight="12.75"/>
  <cols>
    <col min="1" max="1" width="2.5703125" style="75" customWidth="1"/>
    <col min="2" max="2" width="5.5703125" style="75" customWidth="1"/>
    <col min="3" max="3" width="11.5703125" style="75" customWidth="1"/>
    <col min="4" max="4" width="6.85546875" style="75" customWidth="1"/>
    <col min="5" max="5" width="41.140625" style="75" customWidth="1"/>
    <col min="6" max="6" width="13.140625" style="75" customWidth="1"/>
    <col min="7" max="7" width="16.85546875" style="75" customWidth="1"/>
    <col min="8" max="8" width="7.7109375" style="75" customWidth="1"/>
    <col min="9" max="9" width="43.5703125" style="75" customWidth="1"/>
    <col min="10" max="10" width="7.7109375" style="75" customWidth="1"/>
    <col min="11" max="11" width="11.140625" style="75" customWidth="1"/>
    <col min="12" max="12" width="39.42578125" style="75" customWidth="1"/>
    <col min="13" max="13" width="0.140625" style="75" customWidth="1"/>
    <col min="14" max="14" width="9.85546875" style="75" customWidth="1"/>
    <col min="15" max="15" width="2.85546875" style="75" customWidth="1"/>
    <col min="16" max="16" width="6.140625" style="75" customWidth="1"/>
    <col min="17" max="17" width="6.7109375" style="75" customWidth="1"/>
    <col min="18" max="18" width="18.42578125" style="75" customWidth="1"/>
    <col min="19" max="19" width="2.85546875" customWidth="1"/>
    <col min="20" max="20" width="6.140625" customWidth="1"/>
    <col min="21" max="21" width="5.7109375" customWidth="1"/>
    <col min="22" max="22" width="5.42578125" style="24" customWidth="1"/>
    <col min="23" max="23" width="12.85546875" customWidth="1"/>
    <col min="24" max="24" width="9.42578125" style="23" customWidth="1"/>
    <col min="25" max="25" width="10.140625" customWidth="1"/>
  </cols>
  <sheetData>
    <row r="1" spans="2:25">
      <c r="V1" s="25"/>
      <c r="W1" s="25"/>
      <c r="X1" s="25"/>
    </row>
    <row r="2" spans="2:25" ht="26.25" customHeight="1">
      <c r="B2" s="642" t="s">
        <v>484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29"/>
      <c r="O2" s="29"/>
      <c r="V2" s="25"/>
      <c r="W2" s="25"/>
      <c r="X2" s="25"/>
    </row>
    <row r="3" spans="2:25" ht="26.25" customHeight="1">
      <c r="B3" s="643" t="s">
        <v>141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376"/>
      <c r="O3" s="317"/>
      <c r="V3" s="25"/>
      <c r="W3" s="25"/>
      <c r="X3" s="25"/>
    </row>
    <row r="4" spans="2:25" ht="21.75" customHeight="1">
      <c r="B4" s="643" t="s">
        <v>427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376"/>
      <c r="O4" s="317"/>
      <c r="V4" s="25"/>
      <c r="W4" s="25"/>
      <c r="X4" s="25"/>
    </row>
    <row r="5" spans="2:25" ht="21.75" customHeight="1">
      <c r="B5" s="643" t="s">
        <v>101</v>
      </c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376"/>
      <c r="O5" s="317"/>
      <c r="V5" s="25"/>
      <c r="W5" s="25"/>
      <c r="X5" s="25"/>
    </row>
    <row r="6" spans="2:25" ht="21.75" customHeight="1">
      <c r="B6" s="643" t="s">
        <v>428</v>
      </c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317"/>
      <c r="V6" s="25"/>
      <c r="W6" s="25"/>
      <c r="X6" s="25"/>
    </row>
    <row r="7" spans="2:25" ht="24" customHeight="1">
      <c r="B7" s="643" t="s">
        <v>217</v>
      </c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283"/>
      <c r="O7" s="30"/>
      <c r="V7" s="629"/>
      <c r="W7" s="629"/>
      <c r="X7" s="25"/>
    </row>
    <row r="8" spans="2:25" ht="28.5" customHeight="1">
      <c r="B8" s="630" t="s">
        <v>485</v>
      </c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284"/>
      <c r="O8" s="31"/>
      <c r="V8" s="373"/>
      <c r="W8" s="373"/>
      <c r="X8" s="25"/>
    </row>
    <row r="9" spans="2:25" ht="23.25" customHeight="1">
      <c r="B9" s="15" t="s">
        <v>172</v>
      </c>
      <c r="C9" s="15"/>
      <c r="D9" s="15"/>
      <c r="E9" s="631"/>
      <c r="F9" s="631"/>
      <c r="G9" s="67"/>
      <c r="H9" s="15"/>
      <c r="I9" s="15"/>
      <c r="J9" s="15"/>
      <c r="K9" s="632" t="s">
        <v>45</v>
      </c>
      <c r="L9" s="15"/>
      <c r="M9" s="15"/>
      <c r="N9" s="15"/>
      <c r="O9" s="15"/>
      <c r="V9" s="373"/>
      <c r="W9" s="373"/>
      <c r="X9" s="25"/>
    </row>
    <row r="10" spans="2:25" ht="18.75" thickBot="1">
      <c r="B10" s="7"/>
      <c r="C10" s="127" t="s">
        <v>34</v>
      </c>
      <c r="D10" s="87"/>
      <c r="E10" s="634"/>
      <c r="F10" s="634"/>
      <c r="G10" s="634"/>
      <c r="H10" s="230"/>
      <c r="I10" s="230"/>
      <c r="J10" s="88"/>
      <c r="K10" s="633"/>
      <c r="M10" s="89"/>
      <c r="N10" s="90"/>
      <c r="O10" s="90"/>
      <c r="V10" s="25"/>
      <c r="W10" s="25"/>
      <c r="X10" s="25"/>
    </row>
    <row r="11" spans="2:25" ht="14.25">
      <c r="B11" s="50" t="s">
        <v>2</v>
      </c>
      <c r="C11" s="366" t="s">
        <v>3</v>
      </c>
      <c r="D11" s="486" t="s">
        <v>4</v>
      </c>
      <c r="E11" s="505" t="s">
        <v>15</v>
      </c>
      <c r="F11" s="506"/>
      <c r="G11" s="486" t="s">
        <v>16</v>
      </c>
      <c r="H11" s="486" t="s">
        <v>61</v>
      </c>
      <c r="I11" s="486" t="s">
        <v>23</v>
      </c>
      <c r="J11" s="486" t="s">
        <v>5</v>
      </c>
      <c r="K11" s="374" t="s">
        <v>6</v>
      </c>
      <c r="L11" s="486" t="s">
        <v>760</v>
      </c>
      <c r="M11" s="635" t="s">
        <v>30</v>
      </c>
      <c r="N11" s="637" t="s">
        <v>38</v>
      </c>
      <c r="P11" s="75" t="s">
        <v>32</v>
      </c>
      <c r="Q11" s="75" t="s">
        <v>33</v>
      </c>
      <c r="T11" s="17" t="s">
        <v>19</v>
      </c>
      <c r="V11" s="639" t="s">
        <v>20</v>
      </c>
      <c r="W11" s="639"/>
      <c r="X11" s="26" t="s">
        <v>21</v>
      </c>
      <c r="Y11" s="27" t="s">
        <v>26</v>
      </c>
    </row>
    <row r="12" spans="2:25" ht="15" thickBot="1">
      <c r="B12" s="51" t="s">
        <v>7</v>
      </c>
      <c r="C12" s="367" t="s">
        <v>8</v>
      </c>
      <c r="D12" s="487"/>
      <c r="E12" s="507"/>
      <c r="F12" s="508"/>
      <c r="G12" s="487"/>
      <c r="H12" s="487"/>
      <c r="I12" s="487"/>
      <c r="J12" s="487"/>
      <c r="K12" s="375" t="s">
        <v>9</v>
      </c>
      <c r="L12" s="487"/>
      <c r="M12" s="636"/>
      <c r="N12" s="638"/>
      <c r="T12" t="s">
        <v>24</v>
      </c>
      <c r="U12" t="s">
        <v>37</v>
      </c>
      <c r="V12" s="28" t="s">
        <v>24</v>
      </c>
      <c r="W12" s="28" t="s">
        <v>25</v>
      </c>
      <c r="X12" s="28" t="s">
        <v>25</v>
      </c>
      <c r="Y12" s="28" t="s">
        <v>25</v>
      </c>
    </row>
    <row r="13" spans="2:25" ht="15" customHeight="1" thickTop="1">
      <c r="B13" s="21"/>
      <c r="C13" s="22"/>
      <c r="D13" s="71"/>
      <c r="E13" s="73"/>
      <c r="F13" s="157"/>
      <c r="G13" s="159"/>
      <c r="H13" s="155"/>
      <c r="I13" s="155"/>
      <c r="J13" s="211"/>
      <c r="K13" s="347"/>
      <c r="L13" s="74"/>
      <c r="M13" s="179"/>
      <c r="N13" s="106"/>
      <c r="O13" s="98"/>
      <c r="V13" s="373"/>
      <c r="W13" s="373">
        <v>30</v>
      </c>
      <c r="X13" s="373"/>
      <c r="Y13" s="373"/>
    </row>
    <row r="14" spans="2:25" ht="21" customHeight="1">
      <c r="B14" s="152" t="s">
        <v>58</v>
      </c>
      <c r="C14" s="327" t="s">
        <v>45</v>
      </c>
      <c r="D14" s="413">
        <v>1</v>
      </c>
      <c r="E14" s="525" t="s">
        <v>667</v>
      </c>
      <c r="F14" s="531" t="s">
        <v>123</v>
      </c>
      <c r="G14" s="422" t="s">
        <v>447</v>
      </c>
      <c r="H14" s="306" t="s">
        <v>57</v>
      </c>
      <c r="I14" s="306" t="s">
        <v>240</v>
      </c>
      <c r="J14" s="427" t="s">
        <v>134</v>
      </c>
      <c r="K14" s="306">
        <v>30</v>
      </c>
      <c r="L14" s="407" t="str">
        <f>VLOOKUP(P14,'1'!$A$2:$B$68,2)</f>
        <v>Muqorobin, S.Kom</v>
      </c>
      <c r="M14" s="425" t="e">
        <f>VLOOKUP(Q14,'1'!$A$2:$B$68,2)</f>
        <v>#N/A</v>
      </c>
      <c r="N14" s="154"/>
      <c r="O14" s="98"/>
      <c r="P14" s="75">
        <v>19</v>
      </c>
      <c r="Q14" s="75" t="s">
        <v>14</v>
      </c>
      <c r="V14" s="373"/>
      <c r="W14" s="373"/>
      <c r="X14" s="373"/>
      <c r="Y14" s="373"/>
    </row>
    <row r="15" spans="2:25" ht="21" customHeight="1">
      <c r="B15" s="152"/>
      <c r="C15" s="327" t="s">
        <v>486</v>
      </c>
      <c r="D15" s="414"/>
      <c r="E15" s="527"/>
      <c r="F15" s="532"/>
      <c r="G15" s="424"/>
      <c r="H15" s="306" t="s">
        <v>26</v>
      </c>
      <c r="I15" s="306" t="s">
        <v>250</v>
      </c>
      <c r="J15" s="429"/>
      <c r="K15" s="306">
        <v>12</v>
      </c>
      <c r="L15" s="408"/>
      <c r="M15" s="426"/>
      <c r="N15" s="154"/>
      <c r="O15" s="98"/>
      <c r="Q15" s="75" t="s">
        <v>14</v>
      </c>
      <c r="V15" s="373"/>
      <c r="W15" s="373"/>
      <c r="X15" s="373"/>
      <c r="Y15" s="373"/>
    </row>
    <row r="16" spans="2:25" ht="21" customHeight="1">
      <c r="B16" s="152"/>
      <c r="C16" s="328" t="s">
        <v>487</v>
      </c>
      <c r="D16" s="414"/>
      <c r="E16" s="527"/>
      <c r="F16" s="252" t="s">
        <v>124</v>
      </c>
      <c r="G16" s="372" t="s">
        <v>718</v>
      </c>
      <c r="H16" s="306" t="s">
        <v>57</v>
      </c>
      <c r="I16" s="306" t="s">
        <v>238</v>
      </c>
      <c r="J16" s="347" t="s">
        <v>134</v>
      </c>
      <c r="K16" s="306">
        <v>32</v>
      </c>
      <c r="L16" s="408"/>
      <c r="M16" s="351" t="e">
        <f>VLOOKUP(Q16,'1'!$A$2:$B$68,2)</f>
        <v>#N/A</v>
      </c>
      <c r="N16" s="154"/>
      <c r="O16" s="98"/>
      <c r="P16" s="75">
        <v>19</v>
      </c>
      <c r="Q16" s="75" t="s">
        <v>14</v>
      </c>
      <c r="V16" s="373"/>
      <c r="W16" s="373"/>
      <c r="X16" s="373"/>
      <c r="Y16" s="373"/>
    </row>
    <row r="17" spans="1:25" ht="21" customHeight="1">
      <c r="B17" s="152"/>
      <c r="C17" s="131"/>
      <c r="D17" s="414"/>
      <c r="E17" s="527"/>
      <c r="F17" s="252" t="s">
        <v>125</v>
      </c>
      <c r="G17" s="372" t="s">
        <v>732</v>
      </c>
      <c r="H17" s="306" t="s">
        <v>57</v>
      </c>
      <c r="I17" s="306" t="s">
        <v>239</v>
      </c>
      <c r="J17" s="347" t="s">
        <v>134</v>
      </c>
      <c r="K17" s="306">
        <v>32</v>
      </c>
      <c r="L17" s="409"/>
      <c r="M17" s="351" t="e">
        <f>VLOOKUP(Q17,'1'!$A$2:$B$68,2)</f>
        <v>#N/A</v>
      </c>
      <c r="N17" s="154"/>
      <c r="O17" s="98"/>
      <c r="P17" s="75">
        <v>19</v>
      </c>
      <c r="Q17" s="75" t="s">
        <v>14</v>
      </c>
      <c r="V17" s="373"/>
      <c r="W17" s="373"/>
      <c r="X17" s="373"/>
      <c r="Y17" s="373"/>
    </row>
    <row r="18" spans="1:25" ht="21.95" customHeight="1">
      <c r="B18" s="68"/>
      <c r="C18" s="149"/>
      <c r="D18" s="413">
        <v>3</v>
      </c>
      <c r="E18" s="559" t="s">
        <v>501</v>
      </c>
      <c r="F18" s="252" t="s">
        <v>123</v>
      </c>
      <c r="G18" s="372" t="s">
        <v>114</v>
      </c>
      <c r="H18" s="306" t="s">
        <v>57</v>
      </c>
      <c r="I18" s="306" t="s">
        <v>195</v>
      </c>
      <c r="J18" s="287" t="s">
        <v>72</v>
      </c>
      <c r="K18" s="306">
        <v>31</v>
      </c>
      <c r="L18" s="407" t="str">
        <f>VLOOKUP(P18,'1'!$A$2:$B$68,2)</f>
        <v>Dziky Ridhwanullah, S.Kom</v>
      </c>
      <c r="M18" s="351" t="e">
        <f>VLOOKUP(Q18,'1'!$A$2:$B$68,2)</f>
        <v>#N/A</v>
      </c>
      <c r="N18" s="154"/>
      <c r="O18" s="98"/>
      <c r="P18" s="75">
        <v>12</v>
      </c>
      <c r="Q18" s="75" t="s">
        <v>14</v>
      </c>
      <c r="V18" s="373"/>
      <c r="W18" s="373"/>
      <c r="X18" s="373"/>
      <c r="Y18" s="373"/>
    </row>
    <row r="19" spans="1:25" ht="21.95" customHeight="1">
      <c r="B19" s="68"/>
      <c r="C19" s="149"/>
      <c r="D19" s="414"/>
      <c r="E19" s="560"/>
      <c r="F19" s="252" t="s">
        <v>124</v>
      </c>
      <c r="G19" s="372" t="s">
        <v>127</v>
      </c>
      <c r="H19" s="306" t="s">
        <v>57</v>
      </c>
      <c r="I19" s="306" t="s">
        <v>520</v>
      </c>
      <c r="J19" s="287" t="s">
        <v>72</v>
      </c>
      <c r="K19" s="306" t="s">
        <v>371</v>
      </c>
      <c r="L19" s="408"/>
      <c r="M19" s="351" t="e">
        <f>VLOOKUP(Q19,'1'!$A$2:$B$68,2)</f>
        <v>#N/A</v>
      </c>
      <c r="N19" s="154"/>
      <c r="O19" s="98"/>
      <c r="P19" s="75">
        <v>12</v>
      </c>
      <c r="Q19" s="75" t="s">
        <v>14</v>
      </c>
      <c r="V19" s="373"/>
      <c r="W19" s="373"/>
      <c r="X19" s="373"/>
      <c r="Y19" s="373"/>
    </row>
    <row r="20" spans="1:25" ht="21.95" customHeight="1">
      <c r="B20" s="68"/>
      <c r="C20" s="149"/>
      <c r="D20" s="415"/>
      <c r="E20" s="561"/>
      <c r="F20" s="252" t="s">
        <v>125</v>
      </c>
      <c r="G20" s="372" t="s">
        <v>128</v>
      </c>
      <c r="H20" s="306" t="s">
        <v>57</v>
      </c>
      <c r="I20" s="306" t="s">
        <v>521</v>
      </c>
      <c r="J20" s="287" t="s">
        <v>72</v>
      </c>
      <c r="K20" s="306" t="s">
        <v>161</v>
      </c>
      <c r="L20" s="409"/>
      <c r="M20" s="351" t="e">
        <f>VLOOKUP(Q20,'1'!$A$2:$B$68,2)</f>
        <v>#N/A</v>
      </c>
      <c r="N20" s="154"/>
      <c r="O20" s="98"/>
      <c r="P20" s="75">
        <v>12</v>
      </c>
      <c r="Q20" s="75" t="s">
        <v>14</v>
      </c>
      <c r="V20" s="373"/>
      <c r="W20" s="373"/>
      <c r="X20" s="373"/>
      <c r="Y20" s="373"/>
    </row>
    <row r="21" spans="1:25" ht="21.95" customHeight="1">
      <c r="B21" s="68"/>
      <c r="C21" s="149"/>
      <c r="D21" s="413">
        <v>7</v>
      </c>
      <c r="E21" s="462" t="s">
        <v>678</v>
      </c>
      <c r="F21" s="463"/>
      <c r="G21" s="422" t="s">
        <v>128</v>
      </c>
      <c r="H21" s="306" t="s">
        <v>57</v>
      </c>
      <c r="I21" s="306" t="s">
        <v>518</v>
      </c>
      <c r="J21" s="348" t="s">
        <v>131</v>
      </c>
      <c r="K21" s="306" t="s">
        <v>517</v>
      </c>
      <c r="L21" s="407" t="str">
        <f>VLOOKUP(P21,'1'!$A$2:$B$68,2)</f>
        <v>Bambang Satrio Nugroho, S.E, M.M</v>
      </c>
      <c r="M21" s="351" t="e">
        <f>VLOOKUP(Q21,'1'!$A$2:$B$68,2)</f>
        <v>#N/A</v>
      </c>
      <c r="N21" s="154"/>
      <c r="O21" s="98"/>
      <c r="P21" s="75">
        <v>7</v>
      </c>
      <c r="Q21" s="75" t="s">
        <v>14</v>
      </c>
      <c r="V21" s="373"/>
      <c r="W21" s="373"/>
      <c r="X21" s="373"/>
      <c r="Y21" s="373"/>
    </row>
    <row r="22" spans="1:25" ht="21.95" customHeight="1">
      <c r="B22" s="68"/>
      <c r="C22" s="149"/>
      <c r="D22" s="414"/>
      <c r="E22" s="539"/>
      <c r="F22" s="566"/>
      <c r="G22" s="423"/>
      <c r="H22" s="306" t="s">
        <v>57</v>
      </c>
      <c r="I22" s="306" t="s">
        <v>264</v>
      </c>
      <c r="J22" s="427" t="s">
        <v>130</v>
      </c>
      <c r="K22" s="306" t="s">
        <v>519</v>
      </c>
      <c r="L22" s="408"/>
      <c r="M22" s="425" t="e">
        <f>VLOOKUP(Q22,'1'!$A$2:$B$68,2)</f>
        <v>#N/A</v>
      </c>
      <c r="N22" s="154"/>
      <c r="O22" s="98"/>
      <c r="P22" s="75">
        <v>11</v>
      </c>
      <c r="Q22" s="75" t="s">
        <v>14</v>
      </c>
      <c r="V22" s="373"/>
      <c r="W22" s="373"/>
      <c r="X22" s="373"/>
      <c r="Y22" s="373"/>
    </row>
    <row r="23" spans="1:25" ht="21.95" customHeight="1">
      <c r="B23" s="68"/>
      <c r="C23" s="149"/>
      <c r="D23" s="414"/>
      <c r="E23" s="464"/>
      <c r="F23" s="465"/>
      <c r="G23" s="424"/>
      <c r="H23" s="306" t="s">
        <v>57</v>
      </c>
      <c r="I23" s="306" t="s">
        <v>201</v>
      </c>
      <c r="J23" s="429"/>
      <c r="K23" s="306">
        <v>1</v>
      </c>
      <c r="L23" s="409"/>
      <c r="M23" s="426"/>
      <c r="N23" s="154"/>
      <c r="O23" s="98"/>
      <c r="P23" s="75" t="s">
        <v>14</v>
      </c>
      <c r="Q23" s="75" t="s">
        <v>14</v>
      </c>
      <c r="V23" s="373"/>
      <c r="W23" s="373"/>
      <c r="X23" s="373"/>
      <c r="Y23" s="373"/>
    </row>
    <row r="24" spans="1:25" ht="21.95" customHeight="1">
      <c r="B24" s="68"/>
      <c r="C24" s="131"/>
      <c r="D24" s="413">
        <v>3</v>
      </c>
      <c r="E24" s="462" t="s">
        <v>674</v>
      </c>
      <c r="F24" s="463"/>
      <c r="G24" s="422" t="s">
        <v>118</v>
      </c>
      <c r="H24" s="306" t="s">
        <v>55</v>
      </c>
      <c r="I24" s="306" t="s">
        <v>513</v>
      </c>
      <c r="J24" s="427" t="s">
        <v>131</v>
      </c>
      <c r="K24" s="306" t="s">
        <v>514</v>
      </c>
      <c r="L24" s="407" t="str">
        <f>VLOOKUP(P24,'1'!$A$2:$B$68,2)</f>
        <v>R. Arie Febrianto, M.H</v>
      </c>
      <c r="M24" s="425" t="e">
        <f>VLOOKUP(Q24,'1'!$A$2:$B$68,2)</f>
        <v>#N/A</v>
      </c>
      <c r="N24" s="154"/>
      <c r="O24" s="98"/>
      <c r="P24" s="75">
        <v>33</v>
      </c>
      <c r="Q24" s="75" t="s">
        <v>14</v>
      </c>
      <c r="V24" s="373"/>
      <c r="W24" s="373"/>
      <c r="X24" s="373"/>
      <c r="Y24" s="373"/>
    </row>
    <row r="25" spans="1:25" ht="21.95" customHeight="1">
      <c r="B25" s="68"/>
      <c r="C25" s="131"/>
      <c r="D25" s="415"/>
      <c r="E25" s="539"/>
      <c r="F25" s="566"/>
      <c r="G25" s="423"/>
      <c r="H25" s="306" t="s">
        <v>26</v>
      </c>
      <c r="I25" s="306" t="s">
        <v>516</v>
      </c>
      <c r="J25" s="429"/>
      <c r="K25" s="306" t="s">
        <v>515</v>
      </c>
      <c r="L25" s="408"/>
      <c r="M25" s="426"/>
      <c r="N25" s="154"/>
      <c r="O25" s="98"/>
      <c r="V25" s="373"/>
      <c r="W25" s="373"/>
      <c r="X25" s="373"/>
      <c r="Y25" s="373"/>
    </row>
    <row r="26" spans="1:25" ht="21.95" customHeight="1">
      <c r="B26" s="68"/>
      <c r="C26" s="131"/>
      <c r="D26" s="389">
        <v>5</v>
      </c>
      <c r="E26" s="539"/>
      <c r="F26" s="566"/>
      <c r="G26" s="423"/>
      <c r="H26" s="306" t="s">
        <v>26</v>
      </c>
      <c r="I26" s="306" t="s">
        <v>193</v>
      </c>
      <c r="J26" s="348" t="s">
        <v>130</v>
      </c>
      <c r="K26" s="306">
        <v>25</v>
      </c>
      <c r="L26" s="408"/>
      <c r="M26" s="351" t="e">
        <f>VLOOKUP(Q26,'1'!$A$2:$B$68,2)</f>
        <v>#N/A</v>
      </c>
      <c r="N26" s="154"/>
      <c r="O26" s="98"/>
      <c r="P26" s="75">
        <v>7</v>
      </c>
      <c r="Q26" s="75" t="s">
        <v>14</v>
      </c>
      <c r="V26" s="373"/>
      <c r="W26" s="373"/>
      <c r="X26" s="373"/>
      <c r="Y26" s="373"/>
    </row>
    <row r="27" spans="1:25" ht="21.95" customHeight="1">
      <c r="B27" s="68"/>
      <c r="C27" s="131"/>
      <c r="D27" s="388">
        <v>1</v>
      </c>
      <c r="E27" s="464"/>
      <c r="F27" s="465"/>
      <c r="G27" s="424"/>
      <c r="H27" s="306" t="s">
        <v>56</v>
      </c>
      <c r="I27" s="306" t="s">
        <v>243</v>
      </c>
      <c r="J27" s="348" t="s">
        <v>132</v>
      </c>
      <c r="K27" s="306">
        <v>26</v>
      </c>
      <c r="L27" s="409"/>
      <c r="M27" s="351" t="e">
        <f>VLOOKUP(Q27,'1'!$A$2:$B$68,2)</f>
        <v>#N/A</v>
      </c>
      <c r="N27" s="154"/>
      <c r="O27" s="98"/>
      <c r="P27" s="75">
        <v>36</v>
      </c>
      <c r="Q27" s="75" t="s">
        <v>14</v>
      </c>
      <c r="V27" s="373"/>
      <c r="W27" s="373"/>
      <c r="X27" s="373"/>
      <c r="Y27" s="373"/>
    </row>
    <row r="28" spans="1:25" s="25" customFormat="1" ht="21.95" customHeight="1">
      <c r="A28" s="92"/>
      <c r="B28" s="68"/>
      <c r="C28" s="131"/>
      <c r="D28" s="109"/>
      <c r="E28" s="171"/>
      <c r="F28" s="171"/>
      <c r="G28" s="372"/>
      <c r="H28" s="306"/>
      <c r="I28" s="306"/>
      <c r="J28" s="347"/>
      <c r="K28" s="306"/>
      <c r="L28" s="279"/>
      <c r="M28" s="180"/>
      <c r="N28" s="178"/>
      <c r="O28" s="146"/>
      <c r="P28" s="92"/>
      <c r="Q28" s="92"/>
      <c r="R28" s="92"/>
      <c r="V28" s="373"/>
      <c r="W28" s="373"/>
      <c r="X28" s="373"/>
      <c r="Y28" s="373"/>
    </row>
    <row r="29" spans="1:25" ht="21.95" customHeight="1">
      <c r="B29" s="14"/>
      <c r="C29" s="149"/>
      <c r="D29" s="410" t="s">
        <v>39</v>
      </c>
      <c r="E29" s="411"/>
      <c r="F29" s="411"/>
      <c r="G29" s="411"/>
      <c r="H29" s="411"/>
      <c r="I29" s="411"/>
      <c r="J29" s="411"/>
      <c r="K29" s="411"/>
      <c r="L29" s="411"/>
      <c r="M29" s="411"/>
      <c r="N29" s="618"/>
      <c r="V29" s="373"/>
      <c r="W29" s="373"/>
      <c r="X29" s="373"/>
      <c r="Y29" s="373"/>
    </row>
    <row r="30" spans="1:25" ht="21.95" customHeight="1">
      <c r="B30" s="66"/>
      <c r="C30" s="327" t="s">
        <v>45</v>
      </c>
      <c r="D30" s="414">
        <v>7</v>
      </c>
      <c r="E30" s="539" t="s">
        <v>678</v>
      </c>
      <c r="F30" s="566"/>
      <c r="G30" s="423" t="s">
        <v>115</v>
      </c>
      <c r="H30" s="348" t="s">
        <v>57</v>
      </c>
      <c r="I30" s="348" t="s">
        <v>203</v>
      </c>
      <c r="J30" s="348" t="s">
        <v>131</v>
      </c>
      <c r="K30" s="348" t="s">
        <v>525</v>
      </c>
      <c r="L30" s="481" t="str">
        <f>VLOOKUP(P30,'1'!$A$2:$B$68,2)</f>
        <v>Bambang Satrio Nugroho, S.E, M.M</v>
      </c>
      <c r="M30" s="340" t="e">
        <f>VLOOKUP(Q30,'1'!$A$2:$B$68,2)</f>
        <v>#N/A</v>
      </c>
      <c r="N30" s="308"/>
      <c r="O30" s="98"/>
      <c r="P30" s="75">
        <v>7</v>
      </c>
      <c r="Q30" s="75" t="s">
        <v>14</v>
      </c>
      <c r="V30" s="373"/>
      <c r="W30" s="373"/>
      <c r="X30" s="373"/>
      <c r="Y30" s="373"/>
    </row>
    <row r="31" spans="1:25" ht="21.95" customHeight="1">
      <c r="B31" s="66"/>
      <c r="C31" s="327" t="s">
        <v>486</v>
      </c>
      <c r="D31" s="414"/>
      <c r="E31" s="539"/>
      <c r="F31" s="566"/>
      <c r="G31" s="423"/>
      <c r="H31" s="306" t="s">
        <v>57</v>
      </c>
      <c r="I31" s="306" t="s">
        <v>156</v>
      </c>
      <c r="J31" s="427" t="s">
        <v>130</v>
      </c>
      <c r="K31" s="306" t="s">
        <v>412</v>
      </c>
      <c r="L31" s="482"/>
      <c r="M31" s="425" t="e">
        <f>VLOOKUP(Q31,'1'!$A$2:$B$68,2)</f>
        <v>#N/A</v>
      </c>
      <c r="N31" s="154"/>
      <c r="O31" s="98"/>
      <c r="P31" s="75">
        <v>33</v>
      </c>
      <c r="Q31" s="75" t="s">
        <v>14</v>
      </c>
      <c r="V31" s="373"/>
      <c r="W31" s="373"/>
      <c r="X31" s="373"/>
      <c r="Y31" s="373"/>
    </row>
    <row r="32" spans="1:25" ht="21.95" customHeight="1">
      <c r="B32" s="66"/>
      <c r="C32" s="328" t="s">
        <v>487</v>
      </c>
      <c r="D32" s="415"/>
      <c r="E32" s="464"/>
      <c r="F32" s="465"/>
      <c r="G32" s="424"/>
      <c r="H32" s="306" t="s">
        <v>146</v>
      </c>
      <c r="I32" s="306" t="s">
        <v>298</v>
      </c>
      <c r="J32" s="429"/>
      <c r="K32" s="306">
        <v>9</v>
      </c>
      <c r="L32" s="483"/>
      <c r="M32" s="426"/>
      <c r="N32" s="154"/>
      <c r="O32" s="98"/>
      <c r="P32" s="75" t="s">
        <v>14</v>
      </c>
      <c r="Q32" s="75" t="s">
        <v>14</v>
      </c>
      <c r="V32" s="373"/>
      <c r="W32" s="373"/>
      <c r="X32" s="373"/>
      <c r="Y32" s="373"/>
    </row>
    <row r="33" spans="1:25" ht="21" customHeight="1">
      <c r="B33" s="68"/>
      <c r="C33" s="131"/>
      <c r="D33" s="413">
        <v>1</v>
      </c>
      <c r="E33" s="525" t="s">
        <v>667</v>
      </c>
      <c r="F33" s="526"/>
      <c r="G33" s="422" t="s">
        <v>720</v>
      </c>
      <c r="H33" s="306" t="s">
        <v>57</v>
      </c>
      <c r="I33" s="306" t="s">
        <v>414</v>
      </c>
      <c r="J33" s="427" t="s">
        <v>130</v>
      </c>
      <c r="K33" s="306">
        <v>19</v>
      </c>
      <c r="L33" s="404" t="str">
        <f>VLOOKUP(P33,'1'!$A$2:$B$68,2)</f>
        <v>Muqorobin, S.Kom</v>
      </c>
      <c r="M33" s="425" t="e">
        <f>VLOOKUP(Q33,'1'!$A$2:$B$68,2)</f>
        <v>#N/A</v>
      </c>
      <c r="N33" s="154"/>
      <c r="O33" s="98"/>
      <c r="P33" s="75">
        <v>19</v>
      </c>
      <c r="Q33" s="75" t="s">
        <v>14</v>
      </c>
      <c r="R33"/>
      <c r="U33" s="373"/>
      <c r="V33" s="373"/>
      <c r="W33" s="373"/>
      <c r="X33" s="373"/>
    </row>
    <row r="34" spans="1:25" ht="21" customHeight="1">
      <c r="B34" s="66"/>
      <c r="C34" s="131"/>
      <c r="D34" s="414"/>
      <c r="E34" s="527"/>
      <c r="F34" s="528"/>
      <c r="G34" s="423"/>
      <c r="H34" s="306" t="s">
        <v>57</v>
      </c>
      <c r="I34" s="306" t="s">
        <v>422</v>
      </c>
      <c r="J34" s="428"/>
      <c r="K34" s="306">
        <v>15</v>
      </c>
      <c r="L34" s="406"/>
      <c r="M34" s="524"/>
      <c r="N34" s="154"/>
      <c r="O34" s="98"/>
      <c r="P34" s="75" t="s">
        <v>14</v>
      </c>
      <c r="Q34" s="75" t="s">
        <v>14</v>
      </c>
      <c r="R34"/>
      <c r="U34" s="373"/>
      <c r="V34" s="373"/>
      <c r="W34" s="373"/>
      <c r="X34" s="373"/>
    </row>
    <row r="35" spans="1:25" ht="21" customHeight="1">
      <c r="B35" s="66"/>
      <c r="C35" s="131"/>
      <c r="D35" s="415"/>
      <c r="E35" s="529"/>
      <c r="F35" s="530"/>
      <c r="G35" s="424"/>
      <c r="H35" s="306" t="s">
        <v>158</v>
      </c>
      <c r="I35" s="306" t="s">
        <v>248</v>
      </c>
      <c r="J35" s="429"/>
      <c r="K35" s="306">
        <v>6</v>
      </c>
      <c r="L35" s="405"/>
      <c r="M35" s="426"/>
      <c r="N35" s="154"/>
      <c r="O35" s="98"/>
      <c r="P35" s="75" t="s">
        <v>14</v>
      </c>
      <c r="Q35" s="75" t="s">
        <v>14</v>
      </c>
      <c r="R35"/>
      <c r="U35" s="373"/>
      <c r="V35" s="373"/>
      <c r="W35" s="373"/>
      <c r="X35" s="373"/>
    </row>
    <row r="36" spans="1:25" ht="21.95" customHeight="1">
      <c r="B36" s="68"/>
      <c r="C36" s="131"/>
      <c r="D36" s="413">
        <v>3</v>
      </c>
      <c r="E36" s="462" t="s">
        <v>675</v>
      </c>
      <c r="F36" s="463"/>
      <c r="G36" s="422" t="s">
        <v>126</v>
      </c>
      <c r="H36" s="306" t="s">
        <v>20</v>
      </c>
      <c r="I36" s="306" t="s">
        <v>197</v>
      </c>
      <c r="J36" s="427" t="s">
        <v>131</v>
      </c>
      <c r="K36" s="306">
        <v>4</v>
      </c>
      <c r="L36" s="407" t="str">
        <f>VLOOKUP(P36,'1'!$A$2:$B$68,2)</f>
        <v>R. Arie Febrianto, M.H</v>
      </c>
      <c r="M36" s="425" t="e">
        <f>VLOOKUP(Q36,'1'!$A$2:$B$68,2)</f>
        <v>#N/A</v>
      </c>
      <c r="N36" s="154"/>
      <c r="O36" s="98"/>
      <c r="P36" s="75">
        <v>33</v>
      </c>
      <c r="Q36" s="75" t="s">
        <v>14</v>
      </c>
      <c r="V36" s="373"/>
      <c r="W36" s="373"/>
      <c r="X36" s="373"/>
      <c r="Y36" s="373"/>
    </row>
    <row r="37" spans="1:25" ht="21.95" customHeight="1">
      <c r="B37" s="68"/>
      <c r="C37" s="131"/>
      <c r="D37" s="415"/>
      <c r="E37" s="539"/>
      <c r="F37" s="566"/>
      <c r="G37" s="423"/>
      <c r="H37" s="306" t="s">
        <v>21</v>
      </c>
      <c r="I37" s="306" t="s">
        <v>318</v>
      </c>
      <c r="J37" s="428"/>
      <c r="K37" s="306">
        <v>2</v>
      </c>
      <c r="L37" s="408"/>
      <c r="M37" s="524"/>
      <c r="N37" s="154"/>
      <c r="O37" s="98"/>
      <c r="P37" s="75" t="s">
        <v>14</v>
      </c>
      <c r="Q37" s="75" t="s">
        <v>14</v>
      </c>
      <c r="V37" s="373"/>
      <c r="W37" s="373"/>
      <c r="X37" s="373"/>
      <c r="Y37" s="373"/>
    </row>
    <row r="38" spans="1:25" ht="21.95" customHeight="1">
      <c r="B38" s="68"/>
      <c r="C38" s="131"/>
      <c r="D38" s="389">
        <v>5</v>
      </c>
      <c r="E38" s="464"/>
      <c r="F38" s="465"/>
      <c r="G38" s="424"/>
      <c r="H38" s="306" t="s">
        <v>26</v>
      </c>
      <c r="I38" s="306" t="s">
        <v>523</v>
      </c>
      <c r="J38" s="429"/>
      <c r="K38" s="306" t="s">
        <v>524</v>
      </c>
      <c r="L38" s="409"/>
      <c r="M38" s="426"/>
      <c r="N38" s="154"/>
      <c r="O38" s="98"/>
      <c r="P38" s="75" t="s">
        <v>14</v>
      </c>
      <c r="Q38" s="75" t="s">
        <v>14</v>
      </c>
      <c r="V38" s="373"/>
      <c r="W38" s="373"/>
      <c r="X38" s="373"/>
      <c r="Y38" s="373"/>
    </row>
    <row r="39" spans="1:25" ht="21.95" customHeight="1" thickBot="1">
      <c r="B39" s="256"/>
      <c r="C39" s="247"/>
      <c r="D39" s="240"/>
      <c r="E39" s="241"/>
      <c r="F39" s="242"/>
      <c r="G39" s="240"/>
      <c r="H39" s="240"/>
      <c r="I39" s="240"/>
      <c r="J39" s="240"/>
      <c r="K39" s="476" t="s">
        <v>46</v>
      </c>
      <c r="L39" s="257"/>
      <c r="M39" s="198"/>
      <c r="N39" s="106"/>
      <c r="O39" s="98"/>
      <c r="V39" s="373"/>
      <c r="W39" s="373"/>
      <c r="X39" s="373"/>
      <c r="Y39" s="373"/>
    </row>
    <row r="40" spans="1:25" ht="21.95" customHeight="1" thickTop="1">
      <c r="B40" s="258"/>
      <c r="C40" s="248"/>
      <c r="D40" s="244"/>
      <c r="E40" s="245"/>
      <c r="F40" s="246"/>
      <c r="G40" s="244"/>
      <c r="H40" s="244"/>
      <c r="I40" s="244"/>
      <c r="J40" s="261"/>
      <c r="K40" s="477"/>
      <c r="L40" s="259"/>
      <c r="M40" s="199"/>
      <c r="N40" s="181"/>
      <c r="O40" s="98"/>
      <c r="V40" s="373"/>
      <c r="W40" s="373"/>
      <c r="X40" s="373"/>
      <c r="Y40" s="373"/>
    </row>
    <row r="41" spans="1:25" ht="21.95" customHeight="1">
      <c r="A41" s="92"/>
      <c r="B41" s="152" t="s">
        <v>17</v>
      </c>
      <c r="C41" s="327" t="s">
        <v>46</v>
      </c>
      <c r="D41" s="413">
        <v>1</v>
      </c>
      <c r="E41" s="488" t="s">
        <v>502</v>
      </c>
      <c r="F41" s="252" t="s">
        <v>123</v>
      </c>
      <c r="G41" s="372" t="s">
        <v>114</v>
      </c>
      <c r="H41" s="306" t="s">
        <v>26</v>
      </c>
      <c r="I41" s="306" t="s">
        <v>527</v>
      </c>
      <c r="J41" s="306" t="s">
        <v>134</v>
      </c>
      <c r="K41" s="306" t="s">
        <v>315</v>
      </c>
      <c r="L41" s="407" t="str">
        <f>VLOOKUP(P41,'1'!$A$2:$B$68,2)</f>
        <v>Yudi Hermawan, S.Pd</v>
      </c>
      <c r="M41" s="351" t="e">
        <f>VLOOKUP(Q41,'1'!$A$2:$B$68,2)</f>
        <v>#N/A</v>
      </c>
      <c r="N41" s="154"/>
      <c r="O41" s="98"/>
      <c r="P41" s="75">
        <v>54</v>
      </c>
      <c r="Q41" s="75" t="s">
        <v>14</v>
      </c>
      <c r="V41" s="373"/>
      <c r="W41" s="373"/>
      <c r="X41" s="373"/>
      <c r="Y41" s="373"/>
    </row>
    <row r="42" spans="1:25" ht="21.95" customHeight="1">
      <c r="A42" s="92"/>
      <c r="B42" s="152"/>
      <c r="C42" s="327" t="s">
        <v>488</v>
      </c>
      <c r="D42" s="414"/>
      <c r="E42" s="490"/>
      <c r="F42" s="252" t="s">
        <v>124</v>
      </c>
      <c r="G42" s="372" t="s">
        <v>751</v>
      </c>
      <c r="H42" s="306" t="s">
        <v>57</v>
      </c>
      <c r="I42" s="306" t="s">
        <v>526</v>
      </c>
      <c r="J42" s="306" t="s">
        <v>134</v>
      </c>
      <c r="K42" s="306" t="s">
        <v>237</v>
      </c>
      <c r="L42" s="408"/>
      <c r="M42" s="351" t="e">
        <f>VLOOKUP(Q42,'1'!$A$2:$B$68,2)</f>
        <v>#N/A</v>
      </c>
      <c r="N42" s="154"/>
      <c r="O42" s="98"/>
      <c r="P42" s="75">
        <v>54</v>
      </c>
      <c r="Q42" s="75" t="s">
        <v>14</v>
      </c>
      <c r="V42" s="373"/>
      <c r="W42" s="373"/>
      <c r="X42" s="373"/>
      <c r="Y42" s="373"/>
    </row>
    <row r="43" spans="1:25" ht="21.95" customHeight="1">
      <c r="A43" s="92"/>
      <c r="B43" s="68"/>
      <c r="C43" s="328" t="s">
        <v>487</v>
      </c>
      <c r="D43" s="415"/>
      <c r="E43" s="492"/>
      <c r="F43" s="252" t="s">
        <v>125</v>
      </c>
      <c r="G43" s="372" t="s">
        <v>754</v>
      </c>
      <c r="H43" s="306" t="s">
        <v>57</v>
      </c>
      <c r="I43" s="306" t="s">
        <v>752</v>
      </c>
      <c r="J43" s="348" t="s">
        <v>134</v>
      </c>
      <c r="K43" s="306" t="s">
        <v>371</v>
      </c>
      <c r="L43" s="409"/>
      <c r="M43" s="351" t="e">
        <f>VLOOKUP(Q43,'1'!$A$2:$B$68,2)</f>
        <v>#N/A</v>
      </c>
      <c r="N43" s="154"/>
      <c r="O43" s="98"/>
      <c r="P43" s="75">
        <v>54</v>
      </c>
      <c r="Q43" s="75" t="s">
        <v>14</v>
      </c>
      <c r="V43" s="373"/>
      <c r="W43" s="373"/>
      <c r="X43" s="373"/>
      <c r="Y43" s="373"/>
    </row>
    <row r="44" spans="1:25" ht="21" customHeight="1">
      <c r="B44" s="68"/>
      <c r="C44" s="131"/>
      <c r="D44" s="413">
        <v>1</v>
      </c>
      <c r="E44" s="525" t="s">
        <v>666</v>
      </c>
      <c r="F44" s="526"/>
      <c r="G44" s="422" t="s">
        <v>127</v>
      </c>
      <c r="H44" s="306" t="s">
        <v>56</v>
      </c>
      <c r="I44" s="306" t="s">
        <v>243</v>
      </c>
      <c r="J44" s="306" t="s">
        <v>130</v>
      </c>
      <c r="K44" s="306">
        <v>26</v>
      </c>
      <c r="L44" s="407" t="str">
        <f>VLOOKUP(P44,'1'!$A$2:$B$68,2)</f>
        <v>Laseri, S.Kom</v>
      </c>
      <c r="M44" s="351" t="e">
        <f>VLOOKUP(Q44,'1'!$A$2:$B$68,2)</f>
        <v>#N/A</v>
      </c>
      <c r="N44" s="154"/>
      <c r="O44" s="98"/>
      <c r="P44" s="75">
        <v>31</v>
      </c>
      <c r="Q44" s="75" t="s">
        <v>14</v>
      </c>
      <c r="V44" s="373"/>
      <c r="W44" s="373"/>
      <c r="X44" s="373"/>
      <c r="Y44" s="373"/>
    </row>
    <row r="45" spans="1:25" ht="21" customHeight="1">
      <c r="B45" s="68"/>
      <c r="C45" s="129"/>
      <c r="D45" s="414"/>
      <c r="E45" s="527"/>
      <c r="F45" s="528"/>
      <c r="G45" s="423"/>
      <c r="H45" s="306" t="s">
        <v>56</v>
      </c>
      <c r="I45" s="306" t="s">
        <v>244</v>
      </c>
      <c r="J45" s="306" t="s">
        <v>131</v>
      </c>
      <c r="K45" s="306">
        <v>31</v>
      </c>
      <c r="L45" s="408"/>
      <c r="M45" s="351" t="e">
        <f>VLOOKUP(Q45,'1'!$A$2:$B$68,2)</f>
        <v>#N/A</v>
      </c>
      <c r="N45" s="154"/>
      <c r="O45" s="98"/>
      <c r="P45" s="75">
        <v>34</v>
      </c>
      <c r="Q45" s="75" t="s">
        <v>14</v>
      </c>
      <c r="V45" s="373"/>
      <c r="W45" s="373"/>
      <c r="X45" s="373"/>
      <c r="Y45" s="373"/>
    </row>
    <row r="46" spans="1:25" ht="21" customHeight="1">
      <c r="B46" s="68"/>
      <c r="C46" s="131"/>
      <c r="D46" s="415"/>
      <c r="E46" s="529"/>
      <c r="F46" s="530"/>
      <c r="G46" s="424"/>
      <c r="H46" s="306" t="s">
        <v>55</v>
      </c>
      <c r="I46" s="306" t="s">
        <v>242</v>
      </c>
      <c r="J46" s="348" t="s">
        <v>132</v>
      </c>
      <c r="K46" s="306" t="s">
        <v>241</v>
      </c>
      <c r="L46" s="409"/>
      <c r="M46" s="351" t="e">
        <f>VLOOKUP(Q46,'1'!$A$2:$B$68,2)</f>
        <v>#N/A</v>
      </c>
      <c r="N46" s="154"/>
      <c r="O46" s="98"/>
      <c r="P46" s="75">
        <v>12</v>
      </c>
      <c r="Q46" s="75" t="s">
        <v>14</v>
      </c>
      <c r="V46" s="373"/>
      <c r="W46" s="373"/>
      <c r="X46" s="373"/>
      <c r="Y46" s="373">
        <v>26</v>
      </c>
    </row>
    <row r="47" spans="1:25" ht="21" customHeight="1">
      <c r="B47" s="68"/>
      <c r="C47" s="131"/>
      <c r="D47" s="413">
        <v>1</v>
      </c>
      <c r="E47" s="520" t="s">
        <v>499</v>
      </c>
      <c r="F47" s="252" t="s">
        <v>123</v>
      </c>
      <c r="G47" s="372" t="s">
        <v>738</v>
      </c>
      <c r="H47" s="306" t="s">
        <v>386</v>
      </c>
      <c r="I47" s="306" t="s">
        <v>753</v>
      </c>
      <c r="J47" s="356" t="s">
        <v>500</v>
      </c>
      <c r="K47" s="306" t="s">
        <v>510</v>
      </c>
      <c r="L47" s="407" t="str">
        <f>VLOOKUP(P47,'1'!$A$2:$B$68,2)</f>
        <v>Trias Pungkur K. S.T</v>
      </c>
      <c r="M47" s="351" t="e">
        <f>VLOOKUP(Q47,'1'!$A$2:$B$68,2)</f>
        <v>#N/A</v>
      </c>
      <c r="N47" s="154"/>
      <c r="O47" s="98"/>
      <c r="P47" s="75">
        <v>51</v>
      </c>
      <c r="Q47" s="75" t="s">
        <v>14</v>
      </c>
      <c r="V47" s="373"/>
      <c r="W47" s="373"/>
      <c r="X47" s="373"/>
      <c r="Y47" s="373"/>
    </row>
    <row r="48" spans="1:25" ht="21" customHeight="1">
      <c r="B48" s="68"/>
      <c r="C48" s="131"/>
      <c r="D48" s="414"/>
      <c r="E48" s="522"/>
      <c r="F48" s="252" t="s">
        <v>124</v>
      </c>
      <c r="G48" s="372" t="s">
        <v>732</v>
      </c>
      <c r="H48" s="306" t="s">
        <v>228</v>
      </c>
      <c r="I48" s="306" t="s">
        <v>511</v>
      </c>
      <c r="J48" s="355" t="s">
        <v>500</v>
      </c>
      <c r="K48" s="306" t="s">
        <v>512</v>
      </c>
      <c r="L48" s="408"/>
      <c r="M48" s="351" t="e">
        <f>VLOOKUP(Q48,'1'!$A$2:$B$68,2)</f>
        <v>#N/A</v>
      </c>
      <c r="N48" s="154"/>
      <c r="O48" s="98"/>
      <c r="P48" s="75">
        <v>51</v>
      </c>
      <c r="Q48" s="75" t="s">
        <v>14</v>
      </c>
      <c r="V48" s="373"/>
      <c r="W48" s="373"/>
      <c r="X48" s="373"/>
      <c r="Y48" s="373"/>
    </row>
    <row r="49" spans="2:25" ht="21.95" customHeight="1">
      <c r="B49" s="68"/>
      <c r="C49" s="149"/>
      <c r="D49" s="384">
        <v>3</v>
      </c>
      <c r="E49" s="380" t="s">
        <v>501</v>
      </c>
      <c r="F49" s="252" t="s">
        <v>123</v>
      </c>
      <c r="G49" s="372" t="s">
        <v>118</v>
      </c>
      <c r="H49" s="306" t="s">
        <v>158</v>
      </c>
      <c r="I49" s="205" t="s">
        <v>193</v>
      </c>
      <c r="J49" s="287" t="s">
        <v>72</v>
      </c>
      <c r="K49" s="306">
        <v>28</v>
      </c>
      <c r="L49" s="147" t="str">
        <f>VLOOKUP(P49,'1'!$A$2:$B$68,2)</f>
        <v>Dziky Ridhwanullah, S.Kom</v>
      </c>
      <c r="M49" s="397" t="e">
        <f>VLOOKUP(Q49,'1'!$A$2:$B$68,2)</f>
        <v>#N/A</v>
      </c>
      <c r="N49" s="154"/>
      <c r="O49" s="98"/>
      <c r="P49" s="75">
        <v>12</v>
      </c>
      <c r="Q49" s="75" t="s">
        <v>14</v>
      </c>
      <c r="U49">
        <v>34</v>
      </c>
      <c r="V49" s="373"/>
      <c r="W49" s="373"/>
      <c r="X49" s="373"/>
      <c r="Y49" s="373"/>
    </row>
    <row r="50" spans="2:25" ht="21.95" customHeight="1">
      <c r="B50" s="14"/>
      <c r="C50" s="129"/>
      <c r="D50" s="372"/>
      <c r="E50" s="171"/>
      <c r="F50" s="171"/>
      <c r="G50" s="372"/>
      <c r="L50" s="147"/>
      <c r="M50" s="351"/>
      <c r="N50" s="154"/>
      <c r="O50" s="98"/>
      <c r="V50" s="373"/>
      <c r="W50" s="373"/>
      <c r="X50" s="373"/>
      <c r="Y50" s="373"/>
    </row>
    <row r="51" spans="2:25" ht="21.95" customHeight="1">
      <c r="B51" s="14"/>
      <c r="C51" s="129"/>
      <c r="D51" s="341"/>
      <c r="E51" s="224"/>
      <c r="F51" s="224"/>
      <c r="G51" s="225"/>
      <c r="H51" s="226"/>
      <c r="I51" s="226"/>
      <c r="J51" s="226"/>
      <c r="K51" s="226"/>
      <c r="L51" s="342"/>
      <c r="M51" s="194"/>
      <c r="N51" s="195"/>
      <c r="O51" s="98"/>
      <c r="V51" s="373"/>
      <c r="W51" s="373"/>
      <c r="X51" s="373"/>
      <c r="Y51" s="373"/>
    </row>
    <row r="52" spans="2:25" ht="21.95" customHeight="1">
      <c r="B52" s="14"/>
      <c r="C52" s="149"/>
      <c r="D52" s="410" t="s">
        <v>39</v>
      </c>
      <c r="E52" s="411"/>
      <c r="F52" s="411"/>
      <c r="G52" s="411"/>
      <c r="H52" s="411"/>
      <c r="I52" s="411"/>
      <c r="J52" s="411"/>
      <c r="K52" s="411"/>
      <c r="L52" s="411"/>
      <c r="M52" s="411"/>
      <c r="N52" s="63"/>
      <c r="O52" s="98"/>
      <c r="P52" s="75" t="s">
        <v>14</v>
      </c>
      <c r="Q52" s="75" t="s">
        <v>14</v>
      </c>
      <c r="V52" s="373"/>
      <c r="W52" s="373">
        <v>30</v>
      </c>
      <c r="X52" s="373"/>
      <c r="Y52" s="373"/>
    </row>
    <row r="53" spans="2:25" ht="21" customHeight="1">
      <c r="B53" s="152"/>
      <c r="C53" s="129" t="s">
        <v>142</v>
      </c>
      <c r="D53" s="384">
        <v>3</v>
      </c>
      <c r="E53" s="627" t="s">
        <v>112</v>
      </c>
      <c r="F53" s="628"/>
      <c r="G53" s="345" t="s">
        <v>115</v>
      </c>
      <c r="H53" s="306" t="s">
        <v>21</v>
      </c>
      <c r="I53" s="306" t="s">
        <v>319</v>
      </c>
      <c r="J53" s="427" t="s">
        <v>130</v>
      </c>
      <c r="K53" s="306">
        <v>1</v>
      </c>
      <c r="L53" s="407" t="str">
        <f>VLOOKUP(P53,'1'!$A$2:$B$68,2)</f>
        <v>Tri Irawati, S.E, M.Si</v>
      </c>
      <c r="M53" s="425" t="e">
        <f>VLOOKUP(Q53,'1'!$A$2:$B$68,2)</f>
        <v>#N/A</v>
      </c>
      <c r="N53" s="154"/>
      <c r="O53" s="98"/>
      <c r="P53" s="75">
        <v>50</v>
      </c>
      <c r="Q53" s="75" t="s">
        <v>14</v>
      </c>
      <c r="V53" s="373"/>
      <c r="W53" s="373"/>
      <c r="X53" s="373"/>
      <c r="Y53" s="373"/>
    </row>
    <row r="54" spans="2:25" ht="21" customHeight="1">
      <c r="B54" s="6"/>
      <c r="C54" s="223" t="s">
        <v>143</v>
      </c>
      <c r="D54" s="253">
        <v>3</v>
      </c>
      <c r="E54" s="577" t="s">
        <v>112</v>
      </c>
      <c r="F54" s="578"/>
      <c r="G54" s="345" t="s">
        <v>115</v>
      </c>
      <c r="H54" s="200" t="s">
        <v>21</v>
      </c>
      <c r="I54" s="200" t="s">
        <v>318</v>
      </c>
      <c r="J54" s="429"/>
      <c r="K54" s="200">
        <v>2</v>
      </c>
      <c r="L54" s="409"/>
      <c r="M54" s="426"/>
      <c r="N54" s="154"/>
      <c r="O54" s="98"/>
      <c r="P54" s="75" t="s">
        <v>14</v>
      </c>
      <c r="Q54" s="75" t="s">
        <v>14</v>
      </c>
      <c r="V54" s="373"/>
      <c r="W54" s="373"/>
      <c r="X54" s="373"/>
      <c r="Y54" s="373"/>
    </row>
    <row r="55" spans="2:25" ht="29.25" customHeight="1">
      <c r="B55" s="66"/>
      <c r="C55" s="327" t="s">
        <v>46</v>
      </c>
      <c r="D55" s="413">
        <v>1</v>
      </c>
      <c r="E55" s="525" t="s">
        <v>668</v>
      </c>
      <c r="F55" s="526"/>
      <c r="G55" s="422" t="s">
        <v>115</v>
      </c>
      <c r="H55" s="306" t="s">
        <v>56</v>
      </c>
      <c r="I55" s="306" t="s">
        <v>249</v>
      </c>
      <c r="J55" s="427" t="s">
        <v>131</v>
      </c>
      <c r="K55" s="306" t="s">
        <v>552</v>
      </c>
      <c r="L55" s="404" t="str">
        <f>VLOOKUP(P55,'1'!$A$2:$B$68,2)</f>
        <v>Laseri, S.Kom</v>
      </c>
      <c r="M55" s="425" t="e">
        <f>VLOOKUP(Q55,'1'!$A$2:$B$68,2)</f>
        <v>#N/A</v>
      </c>
      <c r="N55" s="154"/>
      <c r="O55" s="98"/>
      <c r="P55" s="75">
        <v>31</v>
      </c>
      <c r="Q55" s="75" t="s">
        <v>14</v>
      </c>
      <c r="V55" s="373"/>
      <c r="W55" s="373"/>
      <c r="X55" s="373"/>
      <c r="Y55" s="373"/>
    </row>
    <row r="56" spans="2:25" ht="33" customHeight="1">
      <c r="B56" s="66"/>
      <c r="C56" s="327" t="s">
        <v>488</v>
      </c>
      <c r="D56" s="414"/>
      <c r="E56" s="527"/>
      <c r="F56" s="528"/>
      <c r="G56" s="423"/>
      <c r="H56" s="306" t="s">
        <v>55</v>
      </c>
      <c r="I56" s="306" t="s">
        <v>247</v>
      </c>
      <c r="J56" s="429"/>
      <c r="K56" s="306" t="s">
        <v>246</v>
      </c>
      <c r="L56" s="405"/>
      <c r="M56" s="426"/>
      <c r="N56" s="154"/>
      <c r="O56" s="98"/>
      <c r="Q56" s="75" t="s">
        <v>14</v>
      </c>
      <c r="V56" s="373"/>
      <c r="W56" s="373"/>
      <c r="X56" s="373"/>
      <c r="Y56" s="373"/>
    </row>
    <row r="57" spans="2:25" ht="21.95" customHeight="1">
      <c r="B57" s="5"/>
      <c r="C57" s="328" t="s">
        <v>487</v>
      </c>
      <c r="D57" s="413">
        <v>3</v>
      </c>
      <c r="E57" s="559" t="s">
        <v>501</v>
      </c>
      <c r="F57" s="252" t="s">
        <v>123</v>
      </c>
      <c r="G57" s="372" t="s">
        <v>115</v>
      </c>
      <c r="H57" s="306" t="s">
        <v>57</v>
      </c>
      <c r="I57" s="306" t="s">
        <v>207</v>
      </c>
      <c r="J57" s="287" t="s">
        <v>72</v>
      </c>
      <c r="K57" s="306" t="s">
        <v>170</v>
      </c>
      <c r="L57" s="407" t="str">
        <f>VLOOKUP(P57,'1'!$A$2:$B$68,2)</f>
        <v>Dziky Ridhwanullah, S.Kom</v>
      </c>
      <c r="M57" s="351" t="e">
        <f>VLOOKUP(Q57,'1'!$A$2:$B$68,2)</f>
        <v>#N/A</v>
      </c>
      <c r="N57" s="154"/>
      <c r="O57" s="98"/>
      <c r="P57" s="75">
        <v>12</v>
      </c>
      <c r="Q57" s="75" t="s">
        <v>14</v>
      </c>
      <c r="V57" s="373"/>
      <c r="W57" s="373"/>
      <c r="X57" s="373"/>
      <c r="Y57" s="373"/>
    </row>
    <row r="58" spans="2:25" ht="21.95" customHeight="1">
      <c r="B58" s="5"/>
      <c r="C58" s="394"/>
      <c r="D58" s="415"/>
      <c r="E58" s="561"/>
      <c r="F58" s="531" t="s">
        <v>124</v>
      </c>
      <c r="G58" s="422" t="s">
        <v>126</v>
      </c>
      <c r="H58" s="306" t="s">
        <v>57</v>
      </c>
      <c r="I58" s="306" t="s">
        <v>389</v>
      </c>
      <c r="J58" s="449" t="s">
        <v>72</v>
      </c>
      <c r="K58" s="306">
        <v>15</v>
      </c>
      <c r="L58" s="408"/>
      <c r="M58" s="425" t="e">
        <f>VLOOKUP(Q58,'1'!$A$2:$B$68,2)</f>
        <v>#N/A</v>
      </c>
      <c r="N58" s="154"/>
      <c r="O58" s="98"/>
      <c r="P58" s="75">
        <v>12</v>
      </c>
      <c r="Q58" s="75" t="s">
        <v>14</v>
      </c>
      <c r="V58" s="373"/>
      <c r="W58" s="373"/>
      <c r="X58" s="373"/>
      <c r="Y58" s="373"/>
    </row>
    <row r="59" spans="2:25" ht="21.95" customHeight="1">
      <c r="B59" s="5"/>
      <c r="C59" s="394"/>
      <c r="D59" s="389">
        <v>3</v>
      </c>
      <c r="E59" s="380" t="s">
        <v>501</v>
      </c>
      <c r="F59" s="532"/>
      <c r="G59" s="424"/>
      <c r="H59" s="306" t="s">
        <v>26</v>
      </c>
      <c r="I59" s="306" t="s">
        <v>194</v>
      </c>
      <c r="J59" s="450"/>
      <c r="K59" s="306">
        <v>8</v>
      </c>
      <c r="L59" s="409"/>
      <c r="M59" s="426"/>
      <c r="N59" s="154"/>
      <c r="O59" s="98"/>
      <c r="P59" s="75" t="s">
        <v>14</v>
      </c>
      <c r="Q59" s="75" t="s">
        <v>14</v>
      </c>
      <c r="V59" s="373"/>
      <c r="W59" s="373"/>
      <c r="X59" s="373"/>
      <c r="Y59" s="373"/>
    </row>
    <row r="60" spans="2:25" ht="21.95" customHeight="1">
      <c r="B60" s="14"/>
      <c r="D60" s="413">
        <v>1</v>
      </c>
      <c r="E60" s="488" t="s">
        <v>502</v>
      </c>
      <c r="F60" s="531" t="s">
        <v>123</v>
      </c>
      <c r="G60" s="422" t="s">
        <v>720</v>
      </c>
      <c r="H60" s="306" t="s">
        <v>20</v>
      </c>
      <c r="I60" s="306" t="s">
        <v>255</v>
      </c>
      <c r="J60" s="427" t="s">
        <v>130</v>
      </c>
      <c r="K60" s="306">
        <v>6</v>
      </c>
      <c r="L60" s="407" t="str">
        <f>VLOOKUP(P60,'1'!$A$2:$B$68,2)</f>
        <v>Drs. Suko Waspodho</v>
      </c>
      <c r="M60" s="425" t="e">
        <f>VLOOKUP(Q60,'1'!$A$2:$B$68,2)</f>
        <v>#N/A</v>
      </c>
      <c r="N60" s="154"/>
      <c r="O60" s="98"/>
      <c r="P60" s="75">
        <v>21</v>
      </c>
      <c r="Q60" s="75" t="s">
        <v>14</v>
      </c>
      <c r="V60" s="373"/>
      <c r="W60" s="373"/>
      <c r="X60" s="373"/>
      <c r="Y60" s="373"/>
    </row>
    <row r="61" spans="2:25" ht="21.95" customHeight="1">
      <c r="B61" s="14"/>
      <c r="D61" s="414"/>
      <c r="E61" s="490"/>
      <c r="F61" s="625"/>
      <c r="G61" s="423"/>
      <c r="H61" s="306" t="s">
        <v>21</v>
      </c>
      <c r="I61" s="306" t="s">
        <v>256</v>
      </c>
      <c r="J61" s="428"/>
      <c r="K61" s="306">
        <v>2</v>
      </c>
      <c r="L61" s="408"/>
      <c r="M61" s="524"/>
      <c r="N61" s="154"/>
      <c r="O61" s="98"/>
      <c r="P61" s="75" t="s">
        <v>14</v>
      </c>
      <c r="Q61" s="75" t="s">
        <v>14</v>
      </c>
      <c r="V61" s="373"/>
      <c r="W61" s="373"/>
      <c r="X61" s="373"/>
      <c r="Y61" s="373"/>
    </row>
    <row r="62" spans="2:25" ht="21.95" customHeight="1">
      <c r="B62" s="14"/>
      <c r="D62" s="415"/>
      <c r="E62" s="492"/>
      <c r="F62" s="532"/>
      <c r="G62" s="424"/>
      <c r="H62" s="306" t="s">
        <v>56</v>
      </c>
      <c r="I62" s="306" t="s">
        <v>262</v>
      </c>
      <c r="J62" s="429"/>
      <c r="K62" s="306" t="s">
        <v>536</v>
      </c>
      <c r="L62" s="409"/>
      <c r="M62" s="426"/>
      <c r="N62" s="154"/>
      <c r="O62" s="98"/>
      <c r="P62" s="75" t="s">
        <v>14</v>
      </c>
      <c r="Q62" s="75" t="s">
        <v>14</v>
      </c>
      <c r="V62" s="373"/>
      <c r="W62" s="373"/>
      <c r="X62" s="373"/>
      <c r="Y62" s="373"/>
    </row>
    <row r="63" spans="2:25" ht="36.75" customHeight="1">
      <c r="B63" s="14"/>
      <c r="C63" s="129"/>
      <c r="D63" s="387">
        <v>3</v>
      </c>
      <c r="E63" s="525" t="s">
        <v>701</v>
      </c>
      <c r="F63" s="526"/>
      <c r="G63" s="372" t="s">
        <v>720</v>
      </c>
      <c r="H63" s="306" t="s">
        <v>56</v>
      </c>
      <c r="I63" s="306" t="s">
        <v>295</v>
      </c>
      <c r="J63" s="306" t="s">
        <v>131</v>
      </c>
      <c r="K63" s="306" t="s">
        <v>296</v>
      </c>
      <c r="L63" s="147" t="str">
        <f>VLOOKUP(P63,'1'!$A$2:$B$68,2)</f>
        <v>Setiyowati, S.Kom, M.Kom</v>
      </c>
      <c r="M63" s="351" t="e">
        <f>VLOOKUP(Q63,'1'!$A$2:$B$68,2)</f>
        <v>#N/A</v>
      </c>
      <c r="N63" s="154"/>
      <c r="O63" s="98"/>
      <c r="P63" s="75">
        <v>38</v>
      </c>
      <c r="Q63" s="75" t="s">
        <v>14</v>
      </c>
      <c r="V63" s="373"/>
      <c r="W63" s="373"/>
      <c r="X63" s="373"/>
      <c r="Y63" s="373"/>
    </row>
    <row r="64" spans="2:25" ht="36.75" customHeight="1">
      <c r="B64" s="14"/>
      <c r="C64" s="129"/>
      <c r="D64" s="387"/>
      <c r="E64" s="360"/>
      <c r="F64" s="371"/>
      <c r="G64" s="345"/>
      <c r="H64" s="347"/>
      <c r="I64" s="347"/>
      <c r="J64" s="347"/>
      <c r="K64" s="347"/>
      <c r="L64" s="349"/>
      <c r="M64" s="351"/>
      <c r="N64" s="343"/>
      <c r="O64" s="98"/>
      <c r="V64" s="373"/>
      <c r="W64" s="373"/>
      <c r="X64" s="373"/>
      <c r="Y64" s="373"/>
    </row>
    <row r="65" spans="1:25" ht="21.95" customHeight="1" thickBot="1">
      <c r="B65" s="84"/>
      <c r="C65" s="85"/>
      <c r="D65" s="95"/>
      <c r="E65" s="95"/>
      <c r="F65" s="95"/>
      <c r="G65" s="95"/>
      <c r="H65" s="95"/>
      <c r="I65" s="95"/>
      <c r="J65" s="95"/>
      <c r="K65" s="95"/>
      <c r="L65" s="95"/>
      <c r="M65" s="183"/>
      <c r="N65" s="182"/>
      <c r="O65" s="316"/>
      <c r="P65" s="75" t="s">
        <v>14</v>
      </c>
      <c r="Q65" s="75" t="s">
        <v>14</v>
      </c>
      <c r="V65" s="373"/>
      <c r="W65" s="373"/>
      <c r="X65" s="373"/>
      <c r="Y65" s="373"/>
    </row>
    <row r="66" spans="1:25" ht="15.75">
      <c r="B66" s="11"/>
      <c r="C66" s="42"/>
      <c r="D66" s="38"/>
      <c r="E66" s="43"/>
      <c r="F66" s="43"/>
      <c r="G66" s="38"/>
      <c r="H66" s="44"/>
      <c r="I66" s="44"/>
      <c r="J66" s="44"/>
      <c r="K66" s="44"/>
      <c r="L66" s="260"/>
      <c r="M66" s="54"/>
      <c r="N66" s="97"/>
      <c r="O66" s="98"/>
      <c r="P66" s="75" t="s">
        <v>14</v>
      </c>
      <c r="Q66" s="75" t="s">
        <v>14</v>
      </c>
      <c r="V66" s="373">
        <v>16</v>
      </c>
      <c r="W66" s="373"/>
      <c r="X66" s="373"/>
      <c r="Y66" s="373">
        <v>12</v>
      </c>
    </row>
    <row r="67" spans="1:25" s="25" customFormat="1" ht="23.25">
      <c r="A67" s="92"/>
      <c r="B67" s="150" t="s">
        <v>216</v>
      </c>
      <c r="C67" s="333"/>
      <c r="D67" s="39"/>
      <c r="E67" s="40"/>
      <c r="F67" s="40"/>
      <c r="G67" s="39"/>
      <c r="H67" s="92"/>
      <c r="I67" s="92"/>
      <c r="J67" s="92"/>
      <c r="K67" s="92"/>
      <c r="L67" s="174"/>
      <c r="M67" s="331"/>
      <c r="N67" s="146"/>
      <c r="O67" s="146"/>
      <c r="P67" s="92" t="s">
        <v>14</v>
      </c>
      <c r="Q67" s="92" t="s">
        <v>14</v>
      </c>
      <c r="R67" s="92"/>
      <c r="V67" s="373"/>
      <c r="W67" s="373"/>
      <c r="X67" s="373"/>
      <c r="Y67" s="373"/>
    </row>
    <row r="68" spans="1:25" s="25" customFormat="1" ht="15.75" customHeight="1">
      <c r="A68" s="92"/>
      <c r="B68" s="92"/>
      <c r="C68" s="92"/>
      <c r="D68" s="92"/>
      <c r="E68" s="92"/>
      <c r="F68" s="92"/>
      <c r="G68" s="92"/>
      <c r="L68" s="92"/>
      <c r="M68" s="92"/>
      <c r="N68" s="92"/>
      <c r="O68" s="92"/>
      <c r="P68" s="92" t="s">
        <v>14</v>
      </c>
      <c r="Q68" s="92" t="s">
        <v>14</v>
      </c>
      <c r="R68" s="92"/>
      <c r="V68" s="373"/>
      <c r="W68" s="373"/>
      <c r="X68" s="373"/>
      <c r="Y68" s="373"/>
    </row>
    <row r="69" spans="1:25" s="25" customFormat="1" ht="15.75">
      <c r="A69" s="92"/>
      <c r="B69" s="45"/>
      <c r="C69" s="333"/>
      <c r="D69" s="39"/>
      <c r="E69" s="40"/>
      <c r="F69" s="40"/>
      <c r="G69" s="39"/>
      <c r="H69" s="92"/>
      <c r="I69" s="92"/>
      <c r="J69" s="92"/>
      <c r="K69" s="640" t="s">
        <v>47</v>
      </c>
      <c r="L69" s="174"/>
      <c r="M69" s="331"/>
      <c r="N69" s="146"/>
      <c r="O69" s="146"/>
      <c r="P69" s="92" t="s">
        <v>14</v>
      </c>
      <c r="Q69" s="92" t="s">
        <v>14</v>
      </c>
      <c r="R69" s="187"/>
      <c r="V69" s="373"/>
      <c r="W69" s="373"/>
      <c r="X69" s="373"/>
      <c r="Y69" s="373"/>
    </row>
    <row r="70" spans="1:25" ht="19.5" thickBot="1">
      <c r="B70" s="19"/>
      <c r="C70" s="126" t="s">
        <v>35</v>
      </c>
      <c r="D70" s="2"/>
      <c r="E70" s="8"/>
      <c r="F70" s="1"/>
      <c r="G70" s="2"/>
      <c r="H70" s="2"/>
      <c r="I70" s="2"/>
      <c r="J70" s="2"/>
      <c r="K70" s="641"/>
      <c r="L70" s="201"/>
      <c r="M70" s="89"/>
      <c r="N70" s="98"/>
      <c r="O70" s="98"/>
      <c r="P70" s="75" t="s">
        <v>14</v>
      </c>
      <c r="Q70" s="75" t="s">
        <v>14</v>
      </c>
      <c r="R70" s="316"/>
      <c r="V70" s="373"/>
      <c r="W70" s="373"/>
      <c r="X70" s="373"/>
      <c r="Y70" s="373"/>
    </row>
    <row r="71" spans="1:25" ht="14.25">
      <c r="B71" s="50" t="s">
        <v>2</v>
      </c>
      <c r="C71" s="366" t="s">
        <v>3</v>
      </c>
      <c r="D71" s="486" t="s">
        <v>4</v>
      </c>
      <c r="E71" s="505" t="s">
        <v>15</v>
      </c>
      <c r="F71" s="506"/>
      <c r="G71" s="486" t="s">
        <v>16</v>
      </c>
      <c r="H71" s="486" t="s">
        <v>61</v>
      </c>
      <c r="I71" s="486" t="s">
        <v>23</v>
      </c>
      <c r="J71" s="486" t="s">
        <v>5</v>
      </c>
      <c r="K71" s="374" t="s">
        <v>6</v>
      </c>
      <c r="L71" s="486" t="s">
        <v>760</v>
      </c>
      <c r="M71" s="60" t="s">
        <v>30</v>
      </c>
      <c r="N71" s="98"/>
      <c r="O71" s="98"/>
      <c r="P71" s="75" t="s">
        <v>14</v>
      </c>
      <c r="Q71" s="75" t="s">
        <v>14</v>
      </c>
      <c r="R71" s="316"/>
      <c r="V71" s="373"/>
      <c r="W71" s="373"/>
      <c r="X71" s="373"/>
      <c r="Y71" s="373"/>
    </row>
    <row r="72" spans="1:25" ht="15" thickBot="1">
      <c r="B72" s="51" t="s">
        <v>7</v>
      </c>
      <c r="C72" s="367" t="s">
        <v>8</v>
      </c>
      <c r="D72" s="487"/>
      <c r="E72" s="507"/>
      <c r="F72" s="508"/>
      <c r="G72" s="487"/>
      <c r="H72" s="487"/>
      <c r="I72" s="487"/>
      <c r="J72" s="487"/>
      <c r="K72" s="375" t="s">
        <v>9</v>
      </c>
      <c r="L72" s="487"/>
      <c r="M72" s="61"/>
      <c r="P72" s="75" t="s">
        <v>14</v>
      </c>
      <c r="Q72" s="75" t="s">
        <v>14</v>
      </c>
      <c r="R72" s="316"/>
      <c r="V72" s="373"/>
      <c r="W72" s="373"/>
      <c r="X72" s="373"/>
      <c r="Y72" s="373"/>
    </row>
    <row r="73" spans="1:25" ht="13.5" customHeight="1" thickTop="1">
      <c r="B73" s="14"/>
      <c r="C73" s="16"/>
      <c r="D73" s="160"/>
      <c r="E73" s="76"/>
      <c r="F73" s="41"/>
      <c r="G73" s="160"/>
      <c r="H73" s="156"/>
      <c r="I73" s="156"/>
      <c r="J73" s="211"/>
      <c r="K73" s="358"/>
      <c r="L73" s="148"/>
      <c r="M73" s="53"/>
      <c r="N73" s="100"/>
      <c r="O73" s="98"/>
      <c r="P73" s="75" t="s">
        <v>14</v>
      </c>
      <c r="Q73" s="75" t="s">
        <v>14</v>
      </c>
      <c r="R73" s="316"/>
      <c r="V73" s="373">
        <v>3</v>
      </c>
      <c r="W73" s="373">
        <v>27</v>
      </c>
      <c r="X73" s="373"/>
      <c r="Y73" s="373"/>
    </row>
    <row r="74" spans="1:25" ht="21.95" customHeight="1">
      <c r="B74" s="152">
        <v>3</v>
      </c>
      <c r="C74" s="327" t="s">
        <v>47</v>
      </c>
      <c r="D74" s="413">
        <v>3</v>
      </c>
      <c r="E74" s="462" t="s">
        <v>660</v>
      </c>
      <c r="F74" s="252" t="s">
        <v>123</v>
      </c>
      <c r="G74" s="372" t="s">
        <v>114</v>
      </c>
      <c r="H74" s="306" t="s">
        <v>57</v>
      </c>
      <c r="I74" s="306" t="s">
        <v>195</v>
      </c>
      <c r="J74" s="306" t="s">
        <v>135</v>
      </c>
      <c r="K74" s="306">
        <v>30</v>
      </c>
      <c r="L74" s="407" t="str">
        <f>VLOOKUP(P74,'1'!$A$2:$B$68,2)</f>
        <v>Suryanti Galuh P, S.Pd, M.Hum</v>
      </c>
      <c r="M74" s="351" t="e">
        <f>VLOOKUP(Q74,'1'!$A$2:$B$68,2)</f>
        <v>#N/A</v>
      </c>
      <c r="N74" s="154"/>
      <c r="O74" s="98"/>
      <c r="P74" s="75">
        <v>46</v>
      </c>
      <c r="Q74" s="75" t="s">
        <v>14</v>
      </c>
      <c r="V74" s="373"/>
      <c r="W74" s="373"/>
      <c r="X74" s="373"/>
      <c r="Y74" s="373"/>
    </row>
    <row r="75" spans="1:25" ht="21.95" customHeight="1">
      <c r="B75" s="152"/>
      <c r="C75" s="327" t="s">
        <v>489</v>
      </c>
      <c r="D75" s="414"/>
      <c r="E75" s="539"/>
      <c r="F75" s="252" t="s">
        <v>124</v>
      </c>
      <c r="G75" s="372" t="s">
        <v>127</v>
      </c>
      <c r="H75" s="306" t="s">
        <v>26</v>
      </c>
      <c r="I75" s="306" t="s">
        <v>542</v>
      </c>
      <c r="J75" s="306" t="s">
        <v>135</v>
      </c>
      <c r="K75" s="306" t="s">
        <v>232</v>
      </c>
      <c r="L75" s="408"/>
      <c r="M75" s="351" t="e">
        <f>VLOOKUP(Q75,'1'!$A$2:$B$68,2)</f>
        <v>#N/A</v>
      </c>
      <c r="N75" s="154"/>
      <c r="O75" s="98"/>
      <c r="P75" s="75">
        <v>46</v>
      </c>
      <c r="Q75" s="75" t="s">
        <v>14</v>
      </c>
      <c r="V75" s="373"/>
      <c r="W75" s="373"/>
      <c r="X75" s="373"/>
      <c r="Y75" s="373"/>
    </row>
    <row r="76" spans="1:25" ht="21.95" customHeight="1">
      <c r="B76" s="152"/>
      <c r="C76" s="328" t="s">
        <v>487</v>
      </c>
      <c r="D76" s="414"/>
      <c r="E76" s="539"/>
      <c r="F76" s="252" t="s">
        <v>125</v>
      </c>
      <c r="G76" s="372" t="s">
        <v>128</v>
      </c>
      <c r="H76" s="306" t="s">
        <v>57</v>
      </c>
      <c r="I76" s="306" t="s">
        <v>540</v>
      </c>
      <c r="J76" s="306" t="s">
        <v>135</v>
      </c>
      <c r="K76" s="306" t="s">
        <v>541</v>
      </c>
      <c r="L76" s="408"/>
      <c r="M76" s="351" t="e">
        <f>VLOOKUP(Q76,'1'!$A$2:$B$68,2)</f>
        <v>#N/A</v>
      </c>
      <c r="N76" s="154"/>
      <c r="O76" s="98"/>
      <c r="P76" s="75">
        <v>46</v>
      </c>
      <c r="Q76" s="75" t="s">
        <v>14</v>
      </c>
      <c r="V76" s="373"/>
      <c r="W76" s="373"/>
      <c r="X76" s="373"/>
      <c r="Y76" s="373"/>
    </row>
    <row r="77" spans="1:25" ht="21.95" customHeight="1">
      <c r="B77" s="152"/>
      <c r="C77" s="135"/>
      <c r="D77" s="415"/>
      <c r="E77" s="464"/>
      <c r="F77" s="252" t="s">
        <v>538</v>
      </c>
      <c r="G77" s="372" t="s">
        <v>118</v>
      </c>
      <c r="H77" s="306" t="s">
        <v>57</v>
      </c>
      <c r="I77" s="306" t="s">
        <v>196</v>
      </c>
      <c r="J77" s="306" t="s">
        <v>135</v>
      </c>
      <c r="K77" s="306">
        <v>31</v>
      </c>
      <c r="L77" s="409"/>
      <c r="M77" s="351" t="e">
        <f>VLOOKUP(Q77,'1'!$A$2:$B$68,2)</f>
        <v>#N/A</v>
      </c>
      <c r="N77" s="154"/>
      <c r="O77" s="98"/>
      <c r="P77" s="75">
        <v>46</v>
      </c>
      <c r="Q77" s="75" t="s">
        <v>14</v>
      </c>
      <c r="V77" s="373"/>
      <c r="W77" s="373"/>
      <c r="X77" s="373"/>
      <c r="Y77" s="373"/>
    </row>
    <row r="78" spans="1:25" ht="21.95" customHeight="1">
      <c r="A78" s="92"/>
      <c r="B78" s="152"/>
      <c r="C78" s="149"/>
      <c r="D78" s="413">
        <v>3</v>
      </c>
      <c r="E78" s="525" t="s">
        <v>701</v>
      </c>
      <c r="F78" s="252" t="s">
        <v>123</v>
      </c>
      <c r="G78" s="372" t="s">
        <v>715</v>
      </c>
      <c r="H78" s="306" t="s">
        <v>56</v>
      </c>
      <c r="I78" s="306" t="s">
        <v>530</v>
      </c>
      <c r="J78" s="306" t="s">
        <v>134</v>
      </c>
      <c r="K78" s="306" t="s">
        <v>237</v>
      </c>
      <c r="L78" s="407" t="str">
        <f>VLOOKUP(P78,'1'!$A$2:$B$68,2)</f>
        <v>Setiyowati, S.Kom, M.Kom</v>
      </c>
      <c r="M78" s="351" t="e">
        <f>VLOOKUP(Q78,'1'!$A$2:$B$68,2)</f>
        <v>#N/A</v>
      </c>
      <c r="N78" s="154"/>
      <c r="O78" s="98"/>
      <c r="P78" s="75">
        <v>38</v>
      </c>
      <c r="Q78" s="75" t="s">
        <v>14</v>
      </c>
      <c r="V78" s="373"/>
      <c r="W78" s="373"/>
      <c r="X78" s="373"/>
      <c r="Y78" s="373"/>
    </row>
    <row r="79" spans="1:25" ht="21.95" customHeight="1">
      <c r="A79" s="92"/>
      <c r="B79" s="152"/>
      <c r="C79" s="149"/>
      <c r="D79" s="415"/>
      <c r="E79" s="529"/>
      <c r="F79" s="252" t="s">
        <v>124</v>
      </c>
      <c r="G79" s="372" t="s">
        <v>719</v>
      </c>
      <c r="H79" s="306" t="s">
        <v>56</v>
      </c>
      <c r="I79" s="306" t="s">
        <v>531</v>
      </c>
      <c r="J79" s="306" t="s">
        <v>134</v>
      </c>
      <c r="K79" s="306" t="s">
        <v>122</v>
      </c>
      <c r="L79" s="409"/>
      <c r="M79" s="351" t="e">
        <f>VLOOKUP(Q79,'1'!$A$2:$B$68,2)</f>
        <v>#N/A</v>
      </c>
      <c r="N79" s="154"/>
      <c r="O79" s="98"/>
      <c r="P79" s="75">
        <v>38</v>
      </c>
      <c r="Q79" s="75" t="s">
        <v>14</v>
      </c>
      <c r="V79" s="373"/>
      <c r="W79" s="373"/>
      <c r="X79" s="373"/>
      <c r="Y79" s="373"/>
    </row>
    <row r="80" spans="1:25" ht="21.95" customHeight="1">
      <c r="A80" s="92"/>
      <c r="B80" s="152"/>
      <c r="C80" s="149"/>
      <c r="D80" s="413">
        <v>5</v>
      </c>
      <c r="E80" s="525" t="s">
        <v>707</v>
      </c>
      <c r="F80" s="526"/>
      <c r="G80" s="423" t="s">
        <v>127</v>
      </c>
      <c r="H80" s="306" t="s">
        <v>57</v>
      </c>
      <c r="I80" s="306" t="s">
        <v>195</v>
      </c>
      <c r="J80" s="306" t="s">
        <v>131</v>
      </c>
      <c r="K80" s="306">
        <v>30</v>
      </c>
      <c r="L80" s="407" t="str">
        <f>VLOOKUP(P80,'1'!$A$2:$B$68,2)</f>
        <v>Sri Harjanto, S.Kom, M.Kom</v>
      </c>
      <c r="M80" s="351" t="e">
        <f>VLOOKUP(Q80,'1'!$A$2:$B$68,2)</f>
        <v>#N/A</v>
      </c>
      <c r="N80" s="154"/>
      <c r="O80" s="98"/>
      <c r="P80" s="75">
        <v>41</v>
      </c>
      <c r="Q80" s="75" t="s">
        <v>14</v>
      </c>
      <c r="V80" s="373"/>
      <c r="W80" s="373"/>
      <c r="X80" s="373"/>
      <c r="Y80" s="373"/>
    </row>
    <row r="81" spans="1:25" ht="21.95" customHeight="1">
      <c r="A81" s="92"/>
      <c r="B81" s="152"/>
      <c r="C81" s="149"/>
      <c r="D81" s="414"/>
      <c r="E81" s="527"/>
      <c r="F81" s="528"/>
      <c r="G81" s="423"/>
      <c r="H81" s="306" t="s">
        <v>57</v>
      </c>
      <c r="I81" s="306" t="s">
        <v>353</v>
      </c>
      <c r="J81" s="306" t="s">
        <v>130</v>
      </c>
      <c r="K81" s="306" t="s">
        <v>237</v>
      </c>
      <c r="L81" s="408"/>
      <c r="M81" s="351" t="e">
        <f>VLOOKUP(Q81,'1'!$A$2:$B$68,2)</f>
        <v>#N/A</v>
      </c>
      <c r="N81" s="154"/>
      <c r="O81" s="98"/>
      <c r="P81" s="75">
        <v>17</v>
      </c>
      <c r="Q81" s="75" t="s">
        <v>14</v>
      </c>
      <c r="V81" s="373"/>
      <c r="W81" s="373"/>
      <c r="X81" s="373"/>
      <c r="Y81" s="373"/>
    </row>
    <row r="82" spans="1:25" ht="21.95" customHeight="1">
      <c r="A82" s="92"/>
      <c r="B82" s="152"/>
      <c r="C82" s="129"/>
      <c r="D82" s="414"/>
      <c r="E82" s="527"/>
      <c r="F82" s="528"/>
      <c r="G82" s="424"/>
      <c r="H82" s="306" t="s">
        <v>57</v>
      </c>
      <c r="I82" s="306" t="s">
        <v>529</v>
      </c>
      <c r="J82" s="306" t="s">
        <v>132</v>
      </c>
      <c r="K82" s="306" t="s">
        <v>528</v>
      </c>
      <c r="L82" s="409"/>
      <c r="M82" s="351" t="e">
        <f>VLOOKUP(Q82,'1'!$A$2:$B$68,2)</f>
        <v>#N/A</v>
      </c>
      <c r="N82" s="154"/>
      <c r="O82" s="98"/>
      <c r="P82" s="75">
        <v>9</v>
      </c>
      <c r="Q82" s="75" t="s">
        <v>14</v>
      </c>
      <c r="V82" s="373"/>
      <c r="W82" s="373"/>
      <c r="X82" s="373"/>
      <c r="Y82" s="373"/>
    </row>
    <row r="83" spans="1:25" ht="21" customHeight="1">
      <c r="B83" s="68"/>
      <c r="C83" s="394"/>
      <c r="D83" s="413">
        <v>1</v>
      </c>
      <c r="E83" s="520" t="s">
        <v>506</v>
      </c>
      <c r="F83" s="252" t="s">
        <v>123</v>
      </c>
      <c r="G83" s="372" t="s">
        <v>114</v>
      </c>
      <c r="H83" s="306" t="s">
        <v>56</v>
      </c>
      <c r="I83" s="306" t="s">
        <v>545</v>
      </c>
      <c r="J83" s="287" t="s">
        <v>507</v>
      </c>
      <c r="K83" s="306" t="s">
        <v>371</v>
      </c>
      <c r="L83" s="407" t="str">
        <f>VLOOKUP(P83,'1'!$A$2:$B$68,2)</f>
        <v>Dr. Ir. Muhammad Hasbi, M.Kom</v>
      </c>
      <c r="M83" s="351" t="e">
        <f>VLOOKUP(Q83,'1'!$A$2:$B$68,2)</f>
        <v>#N/A</v>
      </c>
      <c r="N83" s="154"/>
      <c r="O83" s="98"/>
      <c r="P83" s="75">
        <v>26</v>
      </c>
      <c r="Q83" s="75" t="s">
        <v>14</v>
      </c>
      <c r="V83" s="373"/>
      <c r="W83" s="373"/>
      <c r="X83" s="373"/>
      <c r="Y83" s="373"/>
    </row>
    <row r="84" spans="1:25" ht="21" customHeight="1">
      <c r="B84" s="68"/>
      <c r="C84" s="394"/>
      <c r="D84" s="414"/>
      <c r="E84" s="590"/>
      <c r="F84" s="252" t="s">
        <v>124</v>
      </c>
      <c r="G84" s="372" t="s">
        <v>127</v>
      </c>
      <c r="H84" s="306" t="s">
        <v>55</v>
      </c>
      <c r="I84" s="306" t="s">
        <v>242</v>
      </c>
      <c r="J84" s="287" t="s">
        <v>507</v>
      </c>
      <c r="K84" s="306" t="s">
        <v>546</v>
      </c>
      <c r="L84" s="408"/>
      <c r="M84" s="351" t="e">
        <f>VLOOKUP(Q84,'1'!$A$2:$B$68,2)</f>
        <v>#N/A</v>
      </c>
      <c r="N84" s="154"/>
      <c r="O84" s="98"/>
      <c r="P84" s="75">
        <v>26</v>
      </c>
      <c r="Q84" s="75" t="s">
        <v>14</v>
      </c>
      <c r="V84" s="373"/>
      <c r="W84" s="373"/>
      <c r="X84" s="373"/>
      <c r="Y84" s="373"/>
    </row>
    <row r="85" spans="1:25" ht="21" customHeight="1">
      <c r="B85" s="68"/>
      <c r="C85" s="394"/>
      <c r="D85" s="414"/>
      <c r="E85" s="522"/>
      <c r="F85" s="252" t="s">
        <v>125</v>
      </c>
      <c r="G85" s="372" t="s">
        <v>128</v>
      </c>
      <c r="H85" s="306" t="s">
        <v>56</v>
      </c>
      <c r="I85" s="306" t="s">
        <v>544</v>
      </c>
      <c r="J85" s="287" t="s">
        <v>507</v>
      </c>
      <c r="K85" s="306" t="s">
        <v>543</v>
      </c>
      <c r="L85" s="409"/>
      <c r="M85" s="351" t="e">
        <f>VLOOKUP(Q85,'1'!$A$2:$B$68,2)</f>
        <v>#N/A</v>
      </c>
      <c r="N85" s="154"/>
      <c r="O85" s="98"/>
      <c r="P85" s="75">
        <v>26</v>
      </c>
      <c r="Q85" s="75" t="s">
        <v>14</v>
      </c>
      <c r="V85" s="373"/>
      <c r="W85" s="373"/>
      <c r="X85" s="373"/>
      <c r="Y85" s="373"/>
    </row>
    <row r="86" spans="1:25" s="25" customFormat="1" ht="38.25" customHeight="1">
      <c r="A86" s="92"/>
      <c r="B86" s="68"/>
      <c r="C86" s="394"/>
      <c r="D86" s="413">
        <v>1</v>
      </c>
      <c r="E86" s="488" t="s">
        <v>502</v>
      </c>
      <c r="F86" s="252" t="s">
        <v>123</v>
      </c>
      <c r="G86" s="372" t="s">
        <v>128</v>
      </c>
      <c r="H86" s="306" t="s">
        <v>56</v>
      </c>
      <c r="I86" s="306" t="s">
        <v>244</v>
      </c>
      <c r="J86" s="306" t="s">
        <v>134</v>
      </c>
      <c r="K86" s="306">
        <v>31</v>
      </c>
      <c r="L86" s="407" t="str">
        <f>VLOOKUP(P86,'1'!$A$2:$B$68,2)</f>
        <v>Drs. Suko Waspodho</v>
      </c>
      <c r="M86" s="351" t="e">
        <f>VLOOKUP(Q86,'1'!$A$2:$B$68,2)</f>
        <v>#N/A</v>
      </c>
      <c r="N86" s="154"/>
      <c r="O86" s="98"/>
      <c r="P86" s="75">
        <v>21</v>
      </c>
      <c r="Q86" s="75" t="s">
        <v>14</v>
      </c>
      <c r="R86" s="92"/>
      <c r="V86" s="373"/>
      <c r="W86" s="373"/>
      <c r="X86" s="373"/>
      <c r="Y86" s="373"/>
    </row>
    <row r="87" spans="1:25" s="25" customFormat="1" ht="29.25" customHeight="1">
      <c r="A87" s="92"/>
      <c r="B87" s="68"/>
      <c r="C87" s="394"/>
      <c r="D87" s="414"/>
      <c r="E87" s="490"/>
      <c r="F87" s="531" t="s">
        <v>124</v>
      </c>
      <c r="G87" s="422" t="s">
        <v>118</v>
      </c>
      <c r="H87" s="306" t="s">
        <v>20</v>
      </c>
      <c r="I87" s="306" t="s">
        <v>253</v>
      </c>
      <c r="J87" s="427" t="s">
        <v>134</v>
      </c>
      <c r="K87" s="306">
        <v>11</v>
      </c>
      <c r="L87" s="408"/>
      <c r="M87" s="425" t="e">
        <f>VLOOKUP(Q87,'1'!$A$2:$B$68,2)</f>
        <v>#N/A</v>
      </c>
      <c r="N87" s="154"/>
      <c r="O87" s="98"/>
      <c r="P87" s="75">
        <v>21</v>
      </c>
      <c r="Q87" s="75" t="s">
        <v>14</v>
      </c>
      <c r="R87" s="92"/>
      <c r="V87" s="373"/>
      <c r="W87" s="373"/>
      <c r="X87" s="373"/>
      <c r="Y87" s="373"/>
    </row>
    <row r="88" spans="1:25" s="25" customFormat="1" ht="29.25" customHeight="1">
      <c r="A88" s="92"/>
      <c r="B88" s="68"/>
      <c r="C88" s="394"/>
      <c r="D88" s="415"/>
      <c r="E88" s="492"/>
      <c r="F88" s="532"/>
      <c r="G88" s="424"/>
      <c r="H88" s="306" t="s">
        <v>21</v>
      </c>
      <c r="I88" s="306" t="s">
        <v>254</v>
      </c>
      <c r="J88" s="429"/>
      <c r="K88" s="306">
        <v>2</v>
      </c>
      <c r="L88" s="409"/>
      <c r="M88" s="426"/>
      <c r="N88" s="154"/>
      <c r="O88" s="98"/>
      <c r="P88" s="75" t="s">
        <v>14</v>
      </c>
      <c r="Q88" s="75" t="s">
        <v>14</v>
      </c>
      <c r="R88" s="92"/>
      <c r="V88" s="373"/>
      <c r="W88" s="373"/>
      <c r="X88" s="373"/>
      <c r="Y88" s="373"/>
    </row>
    <row r="89" spans="1:25" s="25" customFormat="1" ht="38.25" customHeight="1">
      <c r="A89" s="92"/>
      <c r="B89" s="68"/>
      <c r="C89" s="394"/>
      <c r="D89" s="384">
        <v>1</v>
      </c>
      <c r="E89" s="619" t="s">
        <v>713</v>
      </c>
      <c r="F89" s="620"/>
      <c r="G89" s="372" t="s">
        <v>118</v>
      </c>
      <c r="H89" s="306" t="s">
        <v>26</v>
      </c>
      <c r="I89" s="306" t="s">
        <v>251</v>
      </c>
      <c r="J89" s="287" t="s">
        <v>504</v>
      </c>
      <c r="K89" s="306" t="s">
        <v>315</v>
      </c>
      <c r="L89" s="323" t="str">
        <f>VLOOKUP(P89,'1'!$A$2:$B$68,2)</f>
        <v>Dimas Pamilih, S.Kom</v>
      </c>
      <c r="M89" s="362" t="e">
        <f>VLOOKUP(Q89,'1'!$A$2:$B$68,2)</f>
        <v>#N/A</v>
      </c>
      <c r="N89" s="291"/>
      <c r="O89" s="146"/>
      <c r="P89" s="92">
        <v>17</v>
      </c>
      <c r="Q89" s="92" t="s">
        <v>14</v>
      </c>
      <c r="R89" s="92"/>
      <c r="V89" s="373"/>
      <c r="W89" s="373"/>
      <c r="X89" s="373"/>
      <c r="Y89" s="373"/>
    </row>
    <row r="90" spans="1:25" ht="21.95" customHeight="1">
      <c r="B90" s="66"/>
      <c r="C90" s="131"/>
      <c r="D90" s="501">
        <v>7</v>
      </c>
      <c r="E90" s="621" t="s">
        <v>442</v>
      </c>
      <c r="F90" s="621"/>
      <c r="G90" s="624" t="s">
        <v>118</v>
      </c>
      <c r="H90" s="285" t="s">
        <v>56</v>
      </c>
      <c r="I90" s="306" t="s">
        <v>365</v>
      </c>
      <c r="J90" s="306" t="s">
        <v>131</v>
      </c>
      <c r="K90" s="306">
        <v>18</v>
      </c>
      <c r="L90" s="435" t="str">
        <f>VLOOKUP(P90,'1'!$A$2:$B$68,2)</f>
        <v>Teguh Susyanto,S.Kom, M.Cs</v>
      </c>
      <c r="M90" s="351" t="e">
        <f>VLOOKUP(Q90,'1'!$A$2:$B$68,2)</f>
        <v>#N/A</v>
      </c>
      <c r="N90" s="154"/>
      <c r="O90" s="98"/>
      <c r="P90" s="75">
        <v>48</v>
      </c>
      <c r="Q90" s="75" t="s">
        <v>14</v>
      </c>
      <c r="V90" s="373"/>
      <c r="W90" s="373"/>
      <c r="X90" s="373"/>
      <c r="Y90" s="373"/>
    </row>
    <row r="91" spans="1:25" ht="21.95" customHeight="1">
      <c r="B91" s="66"/>
      <c r="C91" s="131"/>
      <c r="D91" s="501"/>
      <c r="E91" s="622"/>
      <c r="F91" s="622"/>
      <c r="G91" s="624"/>
      <c r="H91" s="285" t="s">
        <v>56</v>
      </c>
      <c r="I91" s="306" t="s">
        <v>642</v>
      </c>
      <c r="J91" s="348" t="s">
        <v>132</v>
      </c>
      <c r="K91" s="306" t="s">
        <v>382</v>
      </c>
      <c r="L91" s="436"/>
      <c r="M91" s="351" t="e">
        <f>VLOOKUP(Q91,'1'!$A$2:$B$68,2)</f>
        <v>#N/A</v>
      </c>
      <c r="N91" s="154"/>
      <c r="O91" s="98"/>
      <c r="P91" s="75">
        <v>9</v>
      </c>
      <c r="Q91" s="75" t="s">
        <v>14</v>
      </c>
      <c r="V91" s="373"/>
      <c r="W91" s="373"/>
      <c r="X91" s="373"/>
      <c r="Y91" s="373"/>
    </row>
    <row r="92" spans="1:25" ht="21.95" customHeight="1">
      <c r="B92" s="68"/>
      <c r="C92" s="394"/>
      <c r="D92" s="501"/>
      <c r="E92" s="623"/>
      <c r="F92" s="623"/>
      <c r="G92" s="624"/>
      <c r="H92" s="285" t="s">
        <v>56</v>
      </c>
      <c r="I92" s="306" t="s">
        <v>154</v>
      </c>
      <c r="J92" s="306" t="s">
        <v>130</v>
      </c>
      <c r="K92" s="306">
        <v>21</v>
      </c>
      <c r="L92" s="437"/>
      <c r="M92" s="351" t="e">
        <f>VLOOKUP(Q92,'1'!$A$2:$B$68,2)</f>
        <v>#N/A</v>
      </c>
      <c r="N92" s="154"/>
      <c r="O92" s="98"/>
      <c r="P92" s="75">
        <v>7</v>
      </c>
      <c r="Q92" s="75" t="s">
        <v>14</v>
      </c>
      <c r="V92" s="373"/>
      <c r="W92" s="373"/>
      <c r="X92" s="373"/>
      <c r="Y92" s="373"/>
    </row>
    <row r="93" spans="1:25" ht="21.95" customHeight="1">
      <c r="A93" s="92"/>
      <c r="B93" s="152"/>
      <c r="C93" s="212"/>
      <c r="D93" s="334"/>
      <c r="E93" s="335"/>
      <c r="F93" s="337"/>
      <c r="G93" s="225"/>
      <c r="H93" s="226"/>
      <c r="I93" s="226"/>
      <c r="J93" s="226"/>
      <c r="K93" s="226"/>
      <c r="L93" s="336"/>
      <c r="M93" s="194"/>
      <c r="N93" s="165"/>
      <c r="O93" s="98"/>
      <c r="V93" s="373"/>
      <c r="W93" s="373"/>
      <c r="X93" s="373"/>
      <c r="Y93" s="373"/>
    </row>
    <row r="94" spans="1:25" ht="21" customHeight="1">
      <c r="A94" s="92"/>
      <c r="B94" s="68"/>
      <c r="C94" s="212"/>
      <c r="D94" s="410" t="s">
        <v>39</v>
      </c>
      <c r="E94" s="411"/>
      <c r="F94" s="411"/>
      <c r="G94" s="411"/>
      <c r="H94" s="411"/>
      <c r="I94" s="411"/>
      <c r="J94" s="411"/>
      <c r="K94" s="411"/>
      <c r="L94" s="411"/>
      <c r="M94" s="411"/>
      <c r="N94" s="618"/>
      <c r="O94" s="98"/>
      <c r="P94" s="75" t="s">
        <v>1</v>
      </c>
      <c r="Q94" s="75" t="s">
        <v>14</v>
      </c>
      <c r="V94" s="373"/>
      <c r="W94" s="373"/>
      <c r="X94" s="373"/>
      <c r="Y94" s="373"/>
    </row>
    <row r="95" spans="1:25" s="25" customFormat="1" ht="21" customHeight="1">
      <c r="A95" s="92"/>
      <c r="B95" s="68"/>
      <c r="C95" s="327" t="s">
        <v>47</v>
      </c>
      <c r="D95" s="413">
        <v>1</v>
      </c>
      <c r="E95" s="520" t="s">
        <v>714</v>
      </c>
      <c r="F95" s="521"/>
      <c r="G95" s="422" t="s">
        <v>115</v>
      </c>
      <c r="H95" s="306" t="s">
        <v>57</v>
      </c>
      <c r="I95" s="306" t="s">
        <v>259</v>
      </c>
      <c r="J95" s="449" t="s">
        <v>132</v>
      </c>
      <c r="K95" s="306" t="s">
        <v>549</v>
      </c>
      <c r="L95" s="404" t="str">
        <f>VLOOKUP(P95,'1'!$A$2:$B$68,2)</f>
        <v>Dwi Remawati, S.Kom, M.Kom</v>
      </c>
      <c r="M95" s="553" t="e">
        <f>VLOOKUP(Q95,'1'!$A$2:$B$68,2)</f>
        <v>#N/A</v>
      </c>
      <c r="N95" s="291"/>
      <c r="O95" s="146"/>
      <c r="P95" s="92">
        <v>20</v>
      </c>
      <c r="Q95" s="92" t="s">
        <v>14</v>
      </c>
      <c r="R95" s="92"/>
      <c r="V95" s="373"/>
      <c r="W95" s="373"/>
      <c r="X95" s="373"/>
      <c r="Y95" s="373"/>
    </row>
    <row r="96" spans="1:25" s="25" customFormat="1" ht="21" customHeight="1">
      <c r="A96" s="92"/>
      <c r="B96" s="68"/>
      <c r="C96" s="327" t="s">
        <v>489</v>
      </c>
      <c r="D96" s="415"/>
      <c r="E96" s="522"/>
      <c r="F96" s="523"/>
      <c r="G96" s="424"/>
      <c r="H96" s="306" t="s">
        <v>57</v>
      </c>
      <c r="I96" s="306" t="s">
        <v>291</v>
      </c>
      <c r="J96" s="450"/>
      <c r="K96" s="306">
        <v>1</v>
      </c>
      <c r="L96" s="405"/>
      <c r="M96" s="554"/>
      <c r="N96" s="291"/>
      <c r="O96" s="146"/>
      <c r="P96" s="92" t="s">
        <v>14</v>
      </c>
      <c r="Q96" s="92" t="s">
        <v>14</v>
      </c>
      <c r="R96" s="92"/>
      <c r="V96" s="373"/>
      <c r="W96" s="373"/>
      <c r="X96" s="373"/>
      <c r="Y96" s="373"/>
    </row>
    <row r="97" spans="1:25" s="25" customFormat="1" ht="34.5" customHeight="1">
      <c r="A97" s="92"/>
      <c r="B97" s="68"/>
      <c r="C97" s="328" t="s">
        <v>487</v>
      </c>
      <c r="D97" s="387">
        <v>1</v>
      </c>
      <c r="E97" s="520" t="s">
        <v>713</v>
      </c>
      <c r="F97" s="521"/>
      <c r="G97" s="345" t="s">
        <v>115</v>
      </c>
      <c r="H97" s="306" t="s">
        <v>158</v>
      </c>
      <c r="I97" s="306" t="s">
        <v>550</v>
      </c>
      <c r="J97" s="287" t="s">
        <v>504</v>
      </c>
      <c r="K97" s="306" t="s">
        <v>551</v>
      </c>
      <c r="L97" s="188" t="str">
        <f>VLOOKUP(P97,'1'!$A$2:$B$68,2)</f>
        <v>Dimas Pamilih, S.Kom</v>
      </c>
      <c r="M97" s="362" t="e">
        <f>VLOOKUP(Q97,'1'!$A$2:$B$68,2)</f>
        <v>#N/A</v>
      </c>
      <c r="N97" s="291"/>
      <c r="O97" s="146"/>
      <c r="P97" s="92">
        <v>17</v>
      </c>
      <c r="Q97" s="92" t="s">
        <v>14</v>
      </c>
      <c r="R97" s="92"/>
      <c r="V97" s="373"/>
      <c r="W97" s="373"/>
      <c r="X97" s="373"/>
      <c r="Y97" s="373"/>
    </row>
    <row r="98" spans="1:25" ht="15">
      <c r="A98" s="92"/>
      <c r="B98" s="66"/>
      <c r="C98" s="133"/>
      <c r="D98" s="413">
        <v>1</v>
      </c>
      <c r="E98" s="520" t="s">
        <v>506</v>
      </c>
      <c r="F98" s="521"/>
      <c r="G98" s="422" t="s">
        <v>115</v>
      </c>
      <c r="H98" s="306" t="s">
        <v>56</v>
      </c>
      <c r="I98" s="306" t="s">
        <v>257</v>
      </c>
      <c r="J98" s="449" t="s">
        <v>507</v>
      </c>
      <c r="K98" s="306" t="s">
        <v>552</v>
      </c>
      <c r="L98" s="407" t="str">
        <f>VLOOKUP(P98,'1'!$A$2:$B$68,2)</f>
        <v>Dr. Ir. Muhammad Hasbi, M.Kom</v>
      </c>
      <c r="M98" s="425" t="e">
        <f>VLOOKUP(Q98,'1'!$A$2:$B$68,2)</f>
        <v>#N/A</v>
      </c>
      <c r="N98" s="154"/>
      <c r="O98" s="98"/>
      <c r="P98" s="75">
        <v>26</v>
      </c>
      <c r="Q98" s="75" t="s">
        <v>14</v>
      </c>
    </row>
    <row r="99" spans="1:25" ht="15">
      <c r="A99" s="92"/>
      <c r="B99" s="66"/>
      <c r="C99" s="133"/>
      <c r="D99" s="414"/>
      <c r="E99" s="590"/>
      <c r="F99" s="593"/>
      <c r="G99" s="423"/>
      <c r="H99" s="306" t="s">
        <v>20</v>
      </c>
      <c r="I99" s="306" t="s">
        <v>255</v>
      </c>
      <c r="J99" s="475"/>
      <c r="K99" s="306">
        <v>5</v>
      </c>
      <c r="L99" s="408"/>
      <c r="M99" s="524"/>
      <c r="N99" s="154"/>
      <c r="O99" s="98"/>
      <c r="P99" s="75" t="s">
        <v>14</v>
      </c>
      <c r="Q99" s="75" t="s">
        <v>14</v>
      </c>
    </row>
    <row r="100" spans="1:25" ht="21" customHeight="1">
      <c r="A100" s="92"/>
      <c r="B100" s="66"/>
      <c r="C100" s="133"/>
      <c r="D100" s="415"/>
      <c r="E100" s="522"/>
      <c r="F100" s="523"/>
      <c r="G100" s="424"/>
      <c r="H100" s="306" t="s">
        <v>21</v>
      </c>
      <c r="I100" s="306" t="s">
        <v>256</v>
      </c>
      <c r="J100" s="450"/>
      <c r="K100" s="306">
        <v>2</v>
      </c>
      <c r="L100" s="409"/>
      <c r="M100" s="426"/>
      <c r="N100" s="154"/>
      <c r="O100" s="98"/>
      <c r="P100" s="75" t="s">
        <v>14</v>
      </c>
      <c r="Q100" s="75" t="s">
        <v>14</v>
      </c>
      <c r="V100" s="373"/>
      <c r="W100" s="373"/>
      <c r="X100" s="373"/>
      <c r="Y100" s="373"/>
    </row>
    <row r="101" spans="1:25" ht="21.95" customHeight="1">
      <c r="B101" s="14"/>
      <c r="C101" s="9"/>
      <c r="D101" s="413">
        <v>5</v>
      </c>
      <c r="E101" s="525" t="s">
        <v>707</v>
      </c>
      <c r="F101" s="526"/>
      <c r="G101" s="422" t="s">
        <v>115</v>
      </c>
      <c r="H101" s="306" t="s">
        <v>57</v>
      </c>
      <c r="I101" s="306" t="s">
        <v>390</v>
      </c>
      <c r="J101" s="306" t="s">
        <v>131</v>
      </c>
      <c r="K101" s="306" t="s">
        <v>534</v>
      </c>
      <c r="L101" s="407" t="str">
        <f>VLOOKUP(P101,'1'!$A$2:$B$68,2)</f>
        <v>Sri Harjanto, S.Kom, M.Kom</v>
      </c>
      <c r="M101" s="186" t="e">
        <f>VLOOKUP(Q101,'1'!$A$2:$B$68,2)</f>
        <v>#N/A</v>
      </c>
      <c r="N101" s="154"/>
      <c r="O101" s="98"/>
      <c r="P101" s="75">
        <v>41</v>
      </c>
      <c r="Q101" s="75" t="s">
        <v>14</v>
      </c>
      <c r="V101" s="373"/>
      <c r="W101" s="373"/>
      <c r="X101" s="373"/>
      <c r="Y101" s="373"/>
    </row>
    <row r="102" spans="1:25" ht="21.95" customHeight="1">
      <c r="B102" s="14"/>
      <c r="D102" s="415"/>
      <c r="E102" s="529"/>
      <c r="F102" s="530"/>
      <c r="G102" s="424"/>
      <c r="H102" s="306" t="s">
        <v>57</v>
      </c>
      <c r="I102" s="306" t="s">
        <v>317</v>
      </c>
      <c r="J102" s="348" t="s">
        <v>130</v>
      </c>
      <c r="K102" s="348" t="s">
        <v>535</v>
      </c>
      <c r="L102" s="409"/>
      <c r="M102" s="351" t="e">
        <f>VLOOKUP(Q102,'1'!$A$2:$B$68,2)</f>
        <v>#N/A</v>
      </c>
      <c r="N102" s="154"/>
      <c r="O102" s="98"/>
      <c r="P102" s="75">
        <v>45</v>
      </c>
      <c r="Q102" s="75" t="s">
        <v>14</v>
      </c>
      <c r="V102" s="373"/>
      <c r="W102" s="373"/>
      <c r="X102" s="373"/>
      <c r="Y102" s="373"/>
    </row>
    <row r="103" spans="1:25" ht="21.95" customHeight="1">
      <c r="B103" s="66"/>
      <c r="C103" s="130"/>
      <c r="D103" s="413">
        <v>3</v>
      </c>
      <c r="E103" s="559" t="s">
        <v>671</v>
      </c>
      <c r="F103" s="603"/>
      <c r="G103" s="422" t="s">
        <v>720</v>
      </c>
      <c r="H103" s="306" t="s">
        <v>56</v>
      </c>
      <c r="I103" s="306" t="s">
        <v>554</v>
      </c>
      <c r="J103" s="449" t="s">
        <v>67</v>
      </c>
      <c r="K103" s="306" t="s">
        <v>290</v>
      </c>
      <c r="L103" s="407" t="str">
        <f>VLOOKUP(P103,'1'!$A$2:$B$68,2)</f>
        <v>Sri Tomo, S.T, M.Kom</v>
      </c>
      <c r="M103" s="425" t="e">
        <f>VLOOKUP(Q103,'1'!$A$2:$B$68,2)</f>
        <v>#N/A</v>
      </c>
      <c r="N103" s="154"/>
      <c r="O103" s="98"/>
      <c r="P103" s="75">
        <v>45</v>
      </c>
      <c r="Q103" s="75" t="s">
        <v>14</v>
      </c>
    </row>
    <row r="104" spans="1:25" ht="21.95" customHeight="1">
      <c r="B104" s="66"/>
      <c r="C104" s="130"/>
      <c r="D104" s="415"/>
      <c r="E104" s="561"/>
      <c r="F104" s="605"/>
      <c r="G104" s="424"/>
      <c r="H104" s="306" t="s">
        <v>55</v>
      </c>
      <c r="I104" s="306" t="s">
        <v>336</v>
      </c>
      <c r="J104" s="450"/>
      <c r="K104" s="306" t="s">
        <v>337</v>
      </c>
      <c r="L104" s="409"/>
      <c r="M104" s="426"/>
      <c r="N104" s="154"/>
      <c r="O104" s="98"/>
      <c r="Q104" s="75" t="s">
        <v>14</v>
      </c>
    </row>
    <row r="105" spans="1:25" ht="21.95" customHeight="1">
      <c r="B105" s="14"/>
      <c r="D105" s="413">
        <v>1</v>
      </c>
      <c r="E105" s="488" t="s">
        <v>502</v>
      </c>
      <c r="F105" s="531" t="s">
        <v>123</v>
      </c>
      <c r="G105" s="422" t="s">
        <v>720</v>
      </c>
      <c r="H105" s="306" t="s">
        <v>57</v>
      </c>
      <c r="I105" s="306" t="s">
        <v>285</v>
      </c>
      <c r="J105" s="427" t="s">
        <v>131</v>
      </c>
      <c r="K105" s="306" t="s">
        <v>537</v>
      </c>
      <c r="L105" s="407" t="str">
        <f>VLOOKUP(P105,'1'!$A$2:$B$68,2)</f>
        <v>Yudi Hermawan, S.Pd</v>
      </c>
      <c r="M105" s="425" t="e">
        <f>VLOOKUP(Q105,'1'!$A$2:$B$68,2)</f>
        <v>#N/A</v>
      </c>
      <c r="N105" s="154"/>
      <c r="O105" s="98"/>
      <c r="P105" s="75">
        <v>54</v>
      </c>
      <c r="Q105" s="75" t="s">
        <v>14</v>
      </c>
      <c r="V105" s="373"/>
      <c r="W105" s="373"/>
      <c r="X105" s="373"/>
      <c r="Y105" s="373"/>
    </row>
    <row r="106" spans="1:25" ht="21.95" customHeight="1">
      <c r="B106" s="14"/>
      <c r="D106" s="415"/>
      <c r="E106" s="492"/>
      <c r="F106" s="532"/>
      <c r="G106" s="424"/>
      <c r="H106" s="306" t="s">
        <v>26</v>
      </c>
      <c r="I106" s="306" t="s">
        <v>248</v>
      </c>
      <c r="J106" s="429"/>
      <c r="K106" s="306">
        <v>5</v>
      </c>
      <c r="L106" s="409"/>
      <c r="M106" s="426"/>
      <c r="N106" s="154"/>
      <c r="O106" s="98"/>
      <c r="P106" s="75" t="s">
        <v>14</v>
      </c>
      <c r="Q106" s="75" t="s">
        <v>14</v>
      </c>
      <c r="V106" s="373"/>
      <c r="W106" s="373"/>
      <c r="X106" s="373"/>
      <c r="Y106" s="373"/>
    </row>
    <row r="107" spans="1:25" ht="21.95" customHeight="1">
      <c r="B107" s="6"/>
      <c r="C107" s="394"/>
      <c r="D107" s="384">
        <v>7</v>
      </c>
      <c r="E107" s="617" t="s">
        <v>443</v>
      </c>
      <c r="F107" s="617"/>
      <c r="G107" s="372" t="s">
        <v>136</v>
      </c>
      <c r="H107" s="306" t="s">
        <v>56</v>
      </c>
      <c r="I107" s="306" t="s">
        <v>302</v>
      </c>
      <c r="J107" s="306" t="s">
        <v>130</v>
      </c>
      <c r="K107" s="306" t="s">
        <v>645</v>
      </c>
      <c r="L107" s="147" t="str">
        <f>VLOOKUP(P107,'1'!$A$2:$B$68,2)</f>
        <v>Teguh Susyanto,S.Kom, M.Cs</v>
      </c>
      <c r="M107" s="186" t="e">
        <f>VLOOKUP(Q107,'1'!$A$2:$B$68,2)</f>
        <v>#N/A</v>
      </c>
      <c r="N107" s="154"/>
      <c r="O107" s="98"/>
      <c r="P107" s="75">
        <v>48</v>
      </c>
      <c r="Q107" s="75" t="s">
        <v>14</v>
      </c>
      <c r="V107" s="373"/>
      <c r="W107" s="373"/>
      <c r="X107" s="373"/>
      <c r="Y107" s="373"/>
    </row>
    <row r="108" spans="1:25" ht="21.95" customHeight="1">
      <c r="B108" s="14"/>
      <c r="D108" s="388"/>
      <c r="E108" s="364"/>
      <c r="F108" s="370"/>
      <c r="G108" s="357"/>
      <c r="H108" s="358"/>
      <c r="I108" s="358"/>
      <c r="J108" s="358"/>
      <c r="K108" s="339"/>
      <c r="L108" s="353"/>
      <c r="M108" s="354"/>
      <c r="N108" s="195"/>
      <c r="O108" s="98"/>
      <c r="V108" s="373"/>
      <c r="W108" s="373"/>
      <c r="X108" s="373"/>
      <c r="Y108" s="373"/>
    </row>
    <row r="109" spans="1:25" ht="21" customHeight="1" thickBot="1">
      <c r="B109" s="256"/>
      <c r="C109" s="247"/>
      <c r="D109" s="240"/>
      <c r="E109" s="241"/>
      <c r="F109" s="242"/>
      <c r="G109" s="240"/>
      <c r="H109" s="240"/>
      <c r="I109" s="240"/>
      <c r="J109" s="240"/>
      <c r="K109" s="476" t="s">
        <v>48</v>
      </c>
      <c r="L109" s="257"/>
      <c r="M109" s="198"/>
      <c r="N109" s="94"/>
      <c r="O109" s="98"/>
      <c r="V109" s="373"/>
      <c r="W109" s="373"/>
      <c r="X109" s="373"/>
      <c r="Y109" s="373"/>
    </row>
    <row r="110" spans="1:25" ht="21" customHeight="1" thickTop="1">
      <c r="B110" s="258"/>
      <c r="C110" s="248"/>
      <c r="D110" s="244"/>
      <c r="E110" s="245"/>
      <c r="F110" s="246"/>
      <c r="G110" s="244"/>
      <c r="H110" s="244"/>
      <c r="I110" s="244"/>
      <c r="J110" s="261"/>
      <c r="K110" s="477"/>
      <c r="L110" s="259"/>
      <c r="M110" s="199"/>
      <c r="N110" s="93"/>
      <c r="O110" s="316"/>
      <c r="V110" s="373"/>
      <c r="W110" s="373"/>
      <c r="X110" s="373"/>
      <c r="Y110" s="373"/>
    </row>
    <row r="111" spans="1:25" s="25" customFormat="1" ht="21" customHeight="1">
      <c r="A111" s="92"/>
      <c r="B111" s="235">
        <v>4</v>
      </c>
      <c r="C111" s="327" t="s">
        <v>48</v>
      </c>
      <c r="D111" s="413">
        <v>1</v>
      </c>
      <c r="E111" s="520" t="s">
        <v>714</v>
      </c>
      <c r="F111" s="252" t="s">
        <v>123</v>
      </c>
      <c r="G111" s="372" t="s">
        <v>114</v>
      </c>
      <c r="H111" s="306" t="s">
        <v>57</v>
      </c>
      <c r="I111" s="306" t="s">
        <v>238</v>
      </c>
      <c r="J111" s="287" t="s">
        <v>132</v>
      </c>
      <c r="K111" s="306">
        <v>32</v>
      </c>
      <c r="L111" s="404" t="str">
        <f>VLOOKUP(P111,'1'!$A$2:$B$68,2)</f>
        <v>Dwi Remawati, S.Kom, M.Kom</v>
      </c>
      <c r="M111" s="362" t="e">
        <f>VLOOKUP(Q111,'1'!$A$2:$B$68,2)</f>
        <v>#N/A</v>
      </c>
      <c r="N111" s="291"/>
      <c r="O111" s="146"/>
      <c r="P111" s="92">
        <v>20</v>
      </c>
      <c r="Q111" s="92" t="s">
        <v>14</v>
      </c>
      <c r="R111" s="92"/>
      <c r="V111" s="373"/>
      <c r="W111" s="373"/>
      <c r="X111" s="373"/>
      <c r="Y111" s="373"/>
    </row>
    <row r="112" spans="1:25" s="25" customFormat="1" ht="21" customHeight="1">
      <c r="A112" s="92"/>
      <c r="B112" s="152"/>
      <c r="C112" s="327" t="s">
        <v>490</v>
      </c>
      <c r="D112" s="414"/>
      <c r="E112" s="590"/>
      <c r="F112" s="252" t="s">
        <v>124</v>
      </c>
      <c r="G112" s="372" t="s">
        <v>127</v>
      </c>
      <c r="H112" s="306" t="s">
        <v>57</v>
      </c>
      <c r="I112" s="306" t="s">
        <v>267</v>
      </c>
      <c r="J112" s="287" t="s">
        <v>132</v>
      </c>
      <c r="K112" s="306" t="s">
        <v>371</v>
      </c>
      <c r="L112" s="406"/>
      <c r="M112" s="362" t="e">
        <f>VLOOKUP(Q112,'1'!$A$2:$B$68,2)</f>
        <v>#N/A</v>
      </c>
      <c r="N112" s="291"/>
      <c r="O112" s="146"/>
      <c r="P112" s="92">
        <v>20</v>
      </c>
      <c r="Q112" s="92" t="s">
        <v>14</v>
      </c>
      <c r="R112" s="92"/>
      <c r="V112" s="373"/>
      <c r="W112" s="373"/>
      <c r="X112" s="373"/>
      <c r="Y112" s="373"/>
    </row>
    <row r="113" spans="1:25" s="25" customFormat="1" ht="21" customHeight="1">
      <c r="A113" s="92"/>
      <c r="B113" s="152"/>
      <c r="C113" s="328" t="s">
        <v>487</v>
      </c>
      <c r="D113" s="415"/>
      <c r="E113" s="522"/>
      <c r="F113" s="252" t="s">
        <v>125</v>
      </c>
      <c r="G113" s="372" t="s">
        <v>128</v>
      </c>
      <c r="H113" s="306" t="s">
        <v>57</v>
      </c>
      <c r="I113" s="306" t="s">
        <v>547</v>
      </c>
      <c r="J113" s="287" t="s">
        <v>132</v>
      </c>
      <c r="K113" s="306" t="s">
        <v>237</v>
      </c>
      <c r="L113" s="405"/>
      <c r="M113" s="362" t="e">
        <f>VLOOKUP(Q113,'1'!$A$2:$B$68,2)</f>
        <v>#N/A</v>
      </c>
      <c r="N113" s="291"/>
      <c r="O113" s="146"/>
      <c r="P113" s="92">
        <v>20</v>
      </c>
      <c r="Q113" s="92" t="s">
        <v>14</v>
      </c>
      <c r="R113" s="92"/>
      <c r="V113" s="373"/>
      <c r="W113" s="373"/>
      <c r="X113" s="373"/>
      <c r="Y113" s="373"/>
    </row>
    <row r="114" spans="1:25" ht="21" customHeight="1">
      <c r="B114" s="152"/>
      <c r="C114" s="129"/>
      <c r="D114" s="413">
        <v>3</v>
      </c>
      <c r="E114" s="559" t="s">
        <v>116</v>
      </c>
      <c r="F114" s="383" t="s">
        <v>123</v>
      </c>
      <c r="G114" s="372" t="s">
        <v>450</v>
      </c>
      <c r="H114" s="306" t="s">
        <v>26</v>
      </c>
      <c r="I114" s="306" t="s">
        <v>193</v>
      </c>
      <c r="J114" s="287" t="s">
        <v>71</v>
      </c>
      <c r="K114" s="306">
        <v>14</v>
      </c>
      <c r="L114" s="407" t="str">
        <f>VLOOKUP(P114,'1'!$A$2:$B$68,2)</f>
        <v>Bebas Widada, S.Si, M.Kom</v>
      </c>
      <c r="M114" s="351" t="e">
        <f>VLOOKUP(Q114,'1'!$A$2:$B$68,2)</f>
        <v>#N/A</v>
      </c>
      <c r="N114" s="154"/>
      <c r="O114" s="98"/>
      <c r="P114" s="75">
        <v>10</v>
      </c>
      <c r="Q114" s="75" t="s">
        <v>14</v>
      </c>
      <c r="V114" s="373"/>
      <c r="W114" s="373"/>
      <c r="X114" s="373"/>
      <c r="Y114" s="373"/>
    </row>
    <row r="115" spans="1:25" ht="21" customHeight="1">
      <c r="B115" s="152"/>
      <c r="C115" s="129"/>
      <c r="D115" s="415"/>
      <c r="E115" s="561"/>
      <c r="F115" s="383" t="s">
        <v>124</v>
      </c>
      <c r="G115" s="372" t="s">
        <v>451</v>
      </c>
      <c r="H115" s="306" t="s">
        <v>26</v>
      </c>
      <c r="I115" s="306" t="s">
        <v>558</v>
      </c>
      <c r="J115" s="287" t="s">
        <v>71</v>
      </c>
      <c r="K115" s="306" t="s">
        <v>559</v>
      </c>
      <c r="L115" s="409"/>
      <c r="M115" s="351" t="e">
        <f>VLOOKUP(Q115,'1'!$A$2:$B$68,2)</f>
        <v>#N/A</v>
      </c>
      <c r="N115" s="154"/>
      <c r="O115" s="98"/>
      <c r="P115" s="75">
        <v>10</v>
      </c>
      <c r="Q115" s="75" t="s">
        <v>14</v>
      </c>
      <c r="V115" s="373"/>
      <c r="W115" s="373"/>
      <c r="X115" s="373"/>
      <c r="Y115" s="373"/>
    </row>
    <row r="116" spans="1:25" ht="21" customHeight="1">
      <c r="B116" s="152"/>
      <c r="C116" s="129"/>
      <c r="D116" s="413">
        <v>3</v>
      </c>
      <c r="E116" s="559" t="s">
        <v>671</v>
      </c>
      <c r="F116" s="390" t="s">
        <v>123</v>
      </c>
      <c r="G116" s="372" t="s">
        <v>447</v>
      </c>
      <c r="H116" s="306" t="s">
        <v>56</v>
      </c>
      <c r="I116" s="306" t="s">
        <v>363</v>
      </c>
      <c r="J116" s="287" t="s">
        <v>67</v>
      </c>
      <c r="K116" s="306" t="s">
        <v>362</v>
      </c>
      <c r="L116" s="407" t="str">
        <f>VLOOKUP(P116,'1'!$A$2:$B$68,2)</f>
        <v>Sri Tomo, S.T, M.Kom</v>
      </c>
      <c r="M116" s="351" t="e">
        <f>VLOOKUP(Q116,'1'!$A$2:$B$68,2)</f>
        <v>#N/A</v>
      </c>
      <c r="N116" s="154"/>
      <c r="O116" s="98"/>
      <c r="P116" s="75">
        <v>45</v>
      </c>
      <c r="Q116" s="75" t="s">
        <v>14</v>
      </c>
      <c r="V116" s="373"/>
      <c r="W116" s="373"/>
      <c r="X116" s="373"/>
      <c r="Y116" s="373"/>
    </row>
    <row r="117" spans="1:25" ht="21" customHeight="1">
      <c r="B117" s="152"/>
      <c r="C117" s="129"/>
      <c r="D117" s="414"/>
      <c r="E117" s="560"/>
      <c r="F117" s="417" t="s">
        <v>124</v>
      </c>
      <c r="G117" s="422" t="s">
        <v>718</v>
      </c>
      <c r="H117" s="306" t="s">
        <v>56</v>
      </c>
      <c r="I117" s="306" t="s">
        <v>555</v>
      </c>
      <c r="J117" s="449" t="s">
        <v>67</v>
      </c>
      <c r="K117" s="306" t="s">
        <v>122</v>
      </c>
      <c r="L117" s="408"/>
      <c r="M117" s="425" t="e">
        <f>VLOOKUP(Q117,'1'!$A$2:$B$68,2)</f>
        <v>#N/A</v>
      </c>
      <c r="N117" s="154"/>
      <c r="O117" s="98"/>
      <c r="P117" s="75">
        <v>45</v>
      </c>
      <c r="Q117" s="75" t="s">
        <v>14</v>
      </c>
      <c r="V117" s="373"/>
      <c r="W117" s="373"/>
      <c r="X117" s="373"/>
      <c r="Y117" s="373"/>
    </row>
    <row r="118" spans="1:25" ht="21" customHeight="1">
      <c r="B118" s="152"/>
      <c r="C118" s="129"/>
      <c r="D118" s="415"/>
      <c r="E118" s="561"/>
      <c r="F118" s="421"/>
      <c r="G118" s="424"/>
      <c r="H118" s="306" t="s">
        <v>55</v>
      </c>
      <c r="I118" s="306" t="s">
        <v>335</v>
      </c>
      <c r="J118" s="450"/>
      <c r="K118" s="306" t="s">
        <v>340</v>
      </c>
      <c r="L118" s="409"/>
      <c r="M118" s="426"/>
      <c r="N118" s="154"/>
      <c r="O118" s="98"/>
      <c r="Q118" s="75" t="s">
        <v>14</v>
      </c>
      <c r="V118" s="373"/>
      <c r="W118" s="373"/>
      <c r="X118" s="373"/>
      <c r="Y118" s="373"/>
    </row>
    <row r="119" spans="1:25" ht="21.95" customHeight="1">
      <c r="B119" s="152"/>
      <c r="C119" s="129"/>
      <c r="D119" s="413">
        <v>3</v>
      </c>
      <c r="E119" s="559" t="s">
        <v>721</v>
      </c>
      <c r="F119" s="603"/>
      <c r="G119" s="422" t="s">
        <v>754</v>
      </c>
      <c r="H119" s="306" t="s">
        <v>57</v>
      </c>
      <c r="I119" s="306" t="s">
        <v>195</v>
      </c>
      <c r="J119" s="449" t="s">
        <v>72</v>
      </c>
      <c r="K119" s="306">
        <v>21</v>
      </c>
      <c r="L119" s="407" t="str">
        <f>VLOOKUP(P119,'1'!$A$2:$B$68,2)</f>
        <v>Paulus Harsadi, S.Kom, M.Kom</v>
      </c>
      <c r="M119" s="425" t="e">
        <f>VLOOKUP(Q119,'1'!$A$2:$B$68,2)</f>
        <v>#N/A</v>
      </c>
      <c r="N119" s="154"/>
      <c r="O119" s="98"/>
      <c r="P119" s="75">
        <v>32</v>
      </c>
      <c r="Q119" s="75" t="s">
        <v>14</v>
      </c>
      <c r="V119" s="373"/>
      <c r="W119" s="373"/>
      <c r="X119" s="373"/>
      <c r="Y119" s="373"/>
    </row>
    <row r="120" spans="1:25" ht="21.95" customHeight="1">
      <c r="B120" s="152"/>
      <c r="C120" s="129"/>
      <c r="D120" s="414"/>
      <c r="E120" s="560"/>
      <c r="F120" s="604"/>
      <c r="G120" s="423"/>
      <c r="H120" s="306" t="s">
        <v>57</v>
      </c>
      <c r="I120" s="306" t="s">
        <v>282</v>
      </c>
      <c r="J120" s="475"/>
      <c r="K120" s="306" t="s">
        <v>237</v>
      </c>
      <c r="L120" s="408"/>
      <c r="M120" s="524"/>
      <c r="N120" s="154"/>
      <c r="O120" s="98"/>
      <c r="Q120" s="75" t="s">
        <v>14</v>
      </c>
      <c r="V120" s="373"/>
      <c r="W120" s="373"/>
      <c r="X120" s="373"/>
      <c r="Y120" s="373"/>
    </row>
    <row r="121" spans="1:25" ht="21.95" customHeight="1">
      <c r="B121" s="152"/>
      <c r="C121" s="129"/>
      <c r="D121" s="414"/>
      <c r="E121" s="561"/>
      <c r="F121" s="605"/>
      <c r="G121" s="423"/>
      <c r="H121" s="306" t="s">
        <v>57</v>
      </c>
      <c r="I121" s="306" t="s">
        <v>364</v>
      </c>
      <c r="J121" s="475"/>
      <c r="K121" s="306" t="s">
        <v>161</v>
      </c>
      <c r="L121" s="408"/>
      <c r="M121" s="524"/>
      <c r="N121" s="154"/>
      <c r="O121" s="98"/>
      <c r="Q121" s="75" t="s">
        <v>14</v>
      </c>
      <c r="V121" s="373"/>
      <c r="W121" s="373"/>
      <c r="X121" s="373"/>
      <c r="Y121" s="373"/>
    </row>
    <row r="122" spans="1:25" ht="21.95" customHeight="1">
      <c r="B122" s="152"/>
      <c r="C122" s="129"/>
      <c r="D122" s="384">
        <v>3</v>
      </c>
      <c r="E122" s="615" t="s">
        <v>721</v>
      </c>
      <c r="F122" s="616"/>
      <c r="G122" s="424"/>
      <c r="H122" s="306" t="s">
        <v>26</v>
      </c>
      <c r="I122" s="306" t="s">
        <v>565</v>
      </c>
      <c r="J122" s="450"/>
      <c r="K122" s="306" t="s">
        <v>268</v>
      </c>
      <c r="L122" s="409"/>
      <c r="M122" s="426"/>
      <c r="N122" s="154"/>
      <c r="O122" s="98"/>
      <c r="Q122" s="75" t="s">
        <v>14</v>
      </c>
      <c r="V122" s="373"/>
      <c r="W122" s="373"/>
      <c r="X122" s="373"/>
      <c r="Y122" s="373"/>
    </row>
    <row r="123" spans="1:25" ht="15.75" customHeight="1">
      <c r="B123" s="5"/>
      <c r="C123" s="394"/>
      <c r="D123" s="413">
        <v>5</v>
      </c>
      <c r="E123" s="497" t="s">
        <v>686</v>
      </c>
      <c r="F123" s="498"/>
      <c r="G123" s="422" t="s">
        <v>118</v>
      </c>
      <c r="H123" s="306" t="s">
        <v>56</v>
      </c>
      <c r="I123" s="306" t="s">
        <v>397</v>
      </c>
      <c r="J123" s="306" t="s">
        <v>131</v>
      </c>
      <c r="K123" s="306" t="s">
        <v>648</v>
      </c>
      <c r="L123" s="407" t="str">
        <f>VLOOKUP(P123,'1'!$A$2:$B$68,2)</f>
        <v>Bramasto Wiryawan Y, S.T, M.MSI</v>
      </c>
      <c r="M123" s="351" t="e">
        <f>VLOOKUP(Q123,'1'!$A$2:$B$68,2)</f>
        <v>#N/A</v>
      </c>
      <c r="N123" s="154"/>
      <c r="O123" s="98"/>
      <c r="P123" s="75">
        <v>9</v>
      </c>
      <c r="Q123" s="75" t="s">
        <v>14</v>
      </c>
      <c r="V123" s="373"/>
      <c r="W123" s="373"/>
      <c r="X123" s="373"/>
      <c r="Y123" s="373"/>
    </row>
    <row r="124" spans="1:25" ht="15.75" customHeight="1">
      <c r="B124" s="5"/>
      <c r="C124" s="394"/>
      <c r="D124" s="415"/>
      <c r="E124" s="562"/>
      <c r="F124" s="563"/>
      <c r="G124" s="424"/>
      <c r="H124" s="306" t="s">
        <v>56</v>
      </c>
      <c r="I124" s="306" t="s">
        <v>377</v>
      </c>
      <c r="J124" s="348" t="s">
        <v>130</v>
      </c>
      <c r="K124" s="306" t="s">
        <v>161</v>
      </c>
      <c r="L124" s="409"/>
      <c r="M124" s="351" t="e">
        <f>VLOOKUP(Q124,'1'!$A$2:$B$68,2)</f>
        <v>#N/A</v>
      </c>
      <c r="N124" s="154"/>
      <c r="O124" s="98"/>
      <c r="P124" s="75">
        <v>32</v>
      </c>
      <c r="Q124" s="75" t="s">
        <v>14</v>
      </c>
      <c r="V124" s="373"/>
      <c r="W124" s="373"/>
      <c r="X124" s="373"/>
      <c r="Y124" s="373"/>
    </row>
    <row r="125" spans="1:25" ht="15.75">
      <c r="B125" s="66"/>
      <c r="C125" s="130"/>
    </row>
    <row r="126" spans="1:25" ht="21" customHeight="1">
      <c r="B126" s="66"/>
      <c r="C126" s="130"/>
      <c r="D126" s="459" t="s">
        <v>39</v>
      </c>
      <c r="E126" s="460"/>
      <c r="F126" s="460"/>
      <c r="G126" s="460"/>
      <c r="H126" s="460"/>
      <c r="I126" s="460"/>
      <c r="J126" s="460"/>
      <c r="K126" s="460"/>
      <c r="L126" s="460"/>
      <c r="M126" s="460"/>
      <c r="N126" s="614"/>
      <c r="O126" s="98"/>
      <c r="V126" s="373"/>
      <c r="W126" s="373"/>
      <c r="X126" s="373"/>
      <c r="Y126" s="373"/>
    </row>
    <row r="127" spans="1:25" ht="21" customHeight="1">
      <c r="B127" s="5"/>
      <c r="C127" s="327" t="s">
        <v>48</v>
      </c>
      <c r="D127" s="338">
        <v>5</v>
      </c>
      <c r="E127" s="577" t="s">
        <v>696</v>
      </c>
      <c r="F127" s="578"/>
      <c r="G127" s="422" t="s">
        <v>115</v>
      </c>
      <c r="H127" s="306" t="s">
        <v>21</v>
      </c>
      <c r="I127" s="306" t="s">
        <v>332</v>
      </c>
      <c r="J127" s="427" t="s">
        <v>130</v>
      </c>
      <c r="K127" s="306">
        <v>4</v>
      </c>
      <c r="L127" s="435" t="str">
        <f>VLOOKUP(P127,'1'!$A$2:$B$68,2)</f>
        <v>Tri Irawati, S.E, M.Si</v>
      </c>
      <c r="M127" s="425" t="e">
        <f>VLOOKUP(Q127,'1'!$A$2:$B$68,2)</f>
        <v>#N/A</v>
      </c>
      <c r="N127" s="154"/>
      <c r="O127" s="98"/>
      <c r="P127" s="75">
        <v>50</v>
      </c>
      <c r="Q127" s="75" t="s">
        <v>14</v>
      </c>
      <c r="V127" s="373"/>
      <c r="W127" s="373"/>
      <c r="X127" s="373"/>
      <c r="Y127" s="373"/>
    </row>
    <row r="128" spans="1:25" s="75" customFormat="1" ht="21" customHeight="1">
      <c r="B128" s="5"/>
      <c r="C128" s="327" t="s">
        <v>490</v>
      </c>
      <c r="D128" s="338">
        <v>5</v>
      </c>
      <c r="E128" s="577" t="s">
        <v>696</v>
      </c>
      <c r="F128" s="578"/>
      <c r="G128" s="423"/>
      <c r="H128" s="306" t="s">
        <v>21</v>
      </c>
      <c r="I128" s="306" t="s">
        <v>331</v>
      </c>
      <c r="J128" s="429"/>
      <c r="K128" s="306">
        <v>1</v>
      </c>
      <c r="L128" s="437"/>
      <c r="M128" s="426"/>
      <c r="N128" s="154"/>
      <c r="O128" s="98"/>
      <c r="P128" s="75" t="s">
        <v>14</v>
      </c>
      <c r="Q128" s="75" t="s">
        <v>14</v>
      </c>
      <c r="V128" s="254"/>
      <c r="W128" s="254"/>
      <c r="X128" s="254"/>
      <c r="Y128" s="254"/>
    </row>
    <row r="129" spans="1:25" s="25" customFormat="1" ht="23.1" customHeight="1">
      <c r="A129" s="92"/>
      <c r="B129" s="68"/>
      <c r="C129" s="328" t="s">
        <v>487</v>
      </c>
      <c r="D129" s="611">
        <v>1</v>
      </c>
      <c r="E129" s="520" t="s">
        <v>499</v>
      </c>
      <c r="F129" s="252" t="s">
        <v>123</v>
      </c>
      <c r="G129" s="372" t="s">
        <v>115</v>
      </c>
      <c r="H129" s="306" t="s">
        <v>56</v>
      </c>
      <c r="I129" s="306" t="s">
        <v>260</v>
      </c>
      <c r="J129" s="355" t="s">
        <v>500</v>
      </c>
      <c r="K129" s="306">
        <v>22</v>
      </c>
      <c r="L129" s="435" t="str">
        <f>VLOOKUP(P129,'1'!$A$2:$B$68,2)</f>
        <v>Bayu Dwi Raharja, S.Kom</v>
      </c>
      <c r="M129" s="351" t="e">
        <f>VLOOKUP(Q129,'1'!$A$2:$B$68,2)</f>
        <v>#N/A</v>
      </c>
      <c r="N129" s="154"/>
      <c r="O129" s="98"/>
      <c r="P129" s="75">
        <v>11</v>
      </c>
      <c r="Q129" s="75" t="s">
        <v>14</v>
      </c>
      <c r="R129" s="92"/>
      <c r="V129" s="373"/>
      <c r="W129" s="373"/>
      <c r="X129" s="373"/>
      <c r="Y129" s="373"/>
    </row>
    <row r="130" spans="1:25" s="25" customFormat="1" ht="23.1" customHeight="1">
      <c r="A130" s="92"/>
      <c r="B130" s="68"/>
      <c r="C130" s="129"/>
      <c r="D130" s="612"/>
      <c r="E130" s="590"/>
      <c r="F130" s="531" t="s">
        <v>124</v>
      </c>
      <c r="G130" s="422" t="s">
        <v>126</v>
      </c>
      <c r="H130" s="306" t="s">
        <v>55</v>
      </c>
      <c r="I130" s="306" t="s">
        <v>275</v>
      </c>
      <c r="J130" s="449" t="s">
        <v>500</v>
      </c>
      <c r="K130" s="306" t="s">
        <v>522</v>
      </c>
      <c r="L130" s="436"/>
      <c r="M130" s="425" t="e">
        <f>VLOOKUP(Q130,'1'!$A$2:$B$68,2)</f>
        <v>#N/A</v>
      </c>
      <c r="N130" s="154"/>
      <c r="O130" s="98"/>
      <c r="P130" s="75">
        <v>11</v>
      </c>
      <c r="Q130" s="75" t="s">
        <v>14</v>
      </c>
      <c r="R130" s="92"/>
      <c r="V130" s="373"/>
      <c r="W130" s="373"/>
      <c r="X130" s="373"/>
      <c r="Y130" s="373"/>
    </row>
    <row r="131" spans="1:25" s="25" customFormat="1" ht="23.1" customHeight="1">
      <c r="A131" s="92"/>
      <c r="B131" s="68"/>
      <c r="C131" s="129"/>
      <c r="D131" s="613"/>
      <c r="E131" s="522"/>
      <c r="F131" s="532"/>
      <c r="G131" s="424"/>
      <c r="H131" s="306" t="s">
        <v>26</v>
      </c>
      <c r="I131" s="306" t="s">
        <v>248</v>
      </c>
      <c r="J131" s="450"/>
      <c r="K131" s="306">
        <v>6</v>
      </c>
      <c r="L131" s="437"/>
      <c r="M131" s="426"/>
      <c r="N131" s="154"/>
      <c r="O131" s="98"/>
      <c r="P131" s="75" t="s">
        <v>14</v>
      </c>
      <c r="Q131" s="75" t="s">
        <v>14</v>
      </c>
      <c r="R131" s="92"/>
      <c r="V131" s="373"/>
      <c r="W131" s="373"/>
      <c r="X131" s="373"/>
      <c r="Y131" s="373"/>
    </row>
    <row r="132" spans="1:25" s="25" customFormat="1" ht="23.1" customHeight="1">
      <c r="A132" s="92"/>
      <c r="B132" s="68"/>
      <c r="C132" s="129"/>
      <c r="D132" s="611">
        <v>3</v>
      </c>
      <c r="E132" s="462" t="s">
        <v>660</v>
      </c>
      <c r="F132" s="537" t="s">
        <v>123</v>
      </c>
      <c r="G132" s="422" t="s">
        <v>115</v>
      </c>
      <c r="H132" s="306" t="s">
        <v>57</v>
      </c>
      <c r="I132" s="306" t="s">
        <v>416</v>
      </c>
      <c r="J132" s="427" t="s">
        <v>134</v>
      </c>
      <c r="K132" s="306" t="s">
        <v>560</v>
      </c>
      <c r="L132" s="435" t="str">
        <f>VLOOKUP(P132,'1'!$A$2:$B$68,2)</f>
        <v>Suryanti Galuh P, S.Pd, M.Hum</v>
      </c>
      <c r="M132" s="425" t="e">
        <f>VLOOKUP(Q132,'1'!$A$2:$B$68,2)</f>
        <v>#N/A</v>
      </c>
      <c r="N132" s="154"/>
      <c r="O132" s="98"/>
      <c r="P132" s="75">
        <v>46</v>
      </c>
      <c r="Q132" s="75" t="s">
        <v>14</v>
      </c>
      <c r="R132" s="92"/>
      <c r="V132" s="373"/>
      <c r="W132" s="373"/>
      <c r="X132" s="373"/>
      <c r="Y132" s="373"/>
    </row>
    <row r="133" spans="1:25" s="25" customFormat="1" ht="23.1" customHeight="1">
      <c r="A133" s="92"/>
      <c r="B133" s="68"/>
      <c r="C133" s="129"/>
      <c r="D133" s="612"/>
      <c r="E133" s="539"/>
      <c r="F133" s="538"/>
      <c r="G133" s="423"/>
      <c r="H133" s="306" t="s">
        <v>26</v>
      </c>
      <c r="I133" s="306" t="s">
        <v>278</v>
      </c>
      <c r="J133" s="429"/>
      <c r="K133" s="306" t="s">
        <v>277</v>
      </c>
      <c r="L133" s="436"/>
      <c r="M133" s="426"/>
      <c r="N133" s="154"/>
      <c r="O133" s="98"/>
      <c r="P133" s="75" t="s">
        <v>14</v>
      </c>
      <c r="Q133" s="75" t="s">
        <v>14</v>
      </c>
      <c r="R133" s="92"/>
      <c r="V133" s="373"/>
      <c r="W133" s="373"/>
      <c r="X133" s="373"/>
      <c r="Y133" s="373"/>
    </row>
    <row r="134" spans="1:25" s="25" customFormat="1" ht="23.1" customHeight="1">
      <c r="A134" s="92"/>
      <c r="B134" s="68"/>
      <c r="C134" s="129"/>
      <c r="D134" s="613"/>
      <c r="E134" s="464"/>
      <c r="F134" s="383" t="s">
        <v>124</v>
      </c>
      <c r="G134" s="372" t="s">
        <v>126</v>
      </c>
      <c r="H134" s="306" t="s">
        <v>57</v>
      </c>
      <c r="I134" s="306" t="s">
        <v>207</v>
      </c>
      <c r="J134" s="306" t="s">
        <v>134</v>
      </c>
      <c r="K134" s="306" t="s">
        <v>393</v>
      </c>
      <c r="L134" s="437"/>
      <c r="M134" s="325" t="e">
        <f>VLOOKUP(Q134,'1'!$A$2:$B$68,2)</f>
        <v>#N/A</v>
      </c>
      <c r="N134" s="154"/>
      <c r="O134" s="98"/>
      <c r="P134" s="75">
        <v>46</v>
      </c>
      <c r="Q134" s="75" t="s">
        <v>14</v>
      </c>
      <c r="R134" s="92"/>
      <c r="V134" s="373"/>
      <c r="W134" s="373"/>
      <c r="X134" s="373"/>
      <c r="Y134" s="373"/>
    </row>
    <row r="135" spans="1:25" ht="21" customHeight="1">
      <c r="B135" s="5"/>
      <c r="D135" s="338">
        <v>3</v>
      </c>
      <c r="E135" s="311" t="s">
        <v>116</v>
      </c>
      <c r="F135" s="383" t="s">
        <v>123</v>
      </c>
      <c r="G135" s="372" t="s">
        <v>126</v>
      </c>
      <c r="H135" s="306" t="s">
        <v>235</v>
      </c>
      <c r="I135" s="306" t="s">
        <v>330</v>
      </c>
      <c r="J135" s="287" t="s">
        <v>71</v>
      </c>
      <c r="K135" s="306" t="s">
        <v>562</v>
      </c>
      <c r="L135" s="147" t="str">
        <f>VLOOKUP(P135,'1'!$A$2:$B$68,2)</f>
        <v>Bebas Widada, S.Si, M.Kom</v>
      </c>
      <c r="M135" s="186" t="e">
        <f>VLOOKUP(Q135,'1'!$A$2:$B$68,2)</f>
        <v>#N/A</v>
      </c>
      <c r="N135" s="154"/>
      <c r="O135" s="98"/>
      <c r="P135" s="75">
        <v>10</v>
      </c>
      <c r="Q135" s="75" t="s">
        <v>14</v>
      </c>
      <c r="V135" s="373"/>
      <c r="W135" s="373"/>
      <c r="X135" s="373"/>
      <c r="Y135" s="373"/>
    </row>
    <row r="136" spans="1:25" ht="18" customHeight="1">
      <c r="B136" s="66"/>
      <c r="C136" s="212"/>
      <c r="D136" s="338">
        <v>5</v>
      </c>
      <c r="E136" s="577" t="s">
        <v>686</v>
      </c>
      <c r="F136" s="578"/>
      <c r="G136" s="372" t="s">
        <v>136</v>
      </c>
      <c r="H136" s="306" t="s">
        <v>56</v>
      </c>
      <c r="I136" s="306" t="s">
        <v>654</v>
      </c>
      <c r="J136" s="306" t="s">
        <v>130</v>
      </c>
      <c r="K136" s="306" t="s">
        <v>653</v>
      </c>
      <c r="L136" s="147" t="str">
        <f>VLOOKUP(P136,'1'!$A$2:$B$68,2)</f>
        <v>Bramasto Wiryawan Y, S.T, M.MSI</v>
      </c>
      <c r="M136" s="186" t="e">
        <f>VLOOKUP(Q136,'1'!$A$2:$B$68,2)</f>
        <v>#N/A</v>
      </c>
      <c r="N136" s="154"/>
      <c r="O136" s="98"/>
      <c r="P136" s="75">
        <v>9</v>
      </c>
      <c r="Q136" s="75" t="s">
        <v>14</v>
      </c>
    </row>
    <row r="137" spans="1:25" ht="14.25" customHeight="1" thickBot="1">
      <c r="B137" s="14"/>
      <c r="C137" s="16"/>
      <c r="D137" s="210"/>
      <c r="E137" s="95"/>
      <c r="F137" s="95"/>
      <c r="G137" s="95"/>
      <c r="H137" s="95"/>
      <c r="I137" s="95"/>
      <c r="J137" s="95"/>
      <c r="K137" s="95"/>
      <c r="L137" s="101"/>
      <c r="M137" s="86"/>
      <c r="N137" s="102"/>
      <c r="O137" s="316"/>
      <c r="V137" s="373"/>
      <c r="W137" s="373"/>
      <c r="X137" s="373"/>
      <c r="Y137" s="373"/>
    </row>
    <row r="138" spans="1:25" ht="15.75">
      <c r="B138" s="46"/>
      <c r="C138" s="82"/>
      <c r="D138" s="96"/>
      <c r="E138" s="96"/>
      <c r="F138" s="96"/>
      <c r="G138" s="96"/>
      <c r="H138" s="96"/>
      <c r="I138" s="96"/>
      <c r="J138" s="96"/>
      <c r="K138" s="96"/>
      <c r="L138" s="103"/>
      <c r="M138" s="57"/>
      <c r="N138" s="96"/>
      <c r="O138" s="316"/>
      <c r="V138" s="373"/>
      <c r="W138" s="373"/>
      <c r="X138" s="373"/>
      <c r="Y138" s="373"/>
    </row>
    <row r="139" spans="1:25" ht="23.25">
      <c r="B139" s="62" t="s">
        <v>216</v>
      </c>
      <c r="C139" s="83"/>
      <c r="D139" s="316"/>
      <c r="E139" s="316"/>
      <c r="F139" s="316"/>
      <c r="G139" s="316"/>
      <c r="H139" s="316"/>
      <c r="I139" s="316"/>
      <c r="J139" s="316"/>
      <c r="K139" s="316"/>
      <c r="L139" s="104"/>
      <c r="M139" s="58"/>
      <c r="N139" s="316"/>
      <c r="O139" s="316"/>
      <c r="V139" s="373"/>
      <c r="W139" s="373"/>
      <c r="X139" s="373"/>
      <c r="Y139" s="373"/>
    </row>
    <row r="140" spans="1:25" s="25" customFormat="1" ht="15.75">
      <c r="A140" s="92"/>
      <c r="B140" s="111"/>
      <c r="C140" s="196"/>
      <c r="D140" s="187"/>
      <c r="E140" s="187"/>
      <c r="F140" s="187"/>
      <c r="G140" s="187"/>
      <c r="H140" s="255"/>
      <c r="I140" s="255"/>
      <c r="J140" s="255"/>
      <c r="K140" s="255"/>
      <c r="L140" s="189"/>
      <c r="M140" s="151"/>
      <c r="N140" s="187"/>
      <c r="O140" s="187"/>
      <c r="P140" s="92"/>
      <c r="Q140" s="92"/>
      <c r="R140" s="92"/>
      <c r="V140" s="373"/>
      <c r="W140" s="373"/>
      <c r="X140" s="373"/>
      <c r="Y140" s="373"/>
    </row>
    <row r="141" spans="1:25" s="25" customFormat="1" ht="15.75">
      <c r="A141" s="92"/>
      <c r="B141" s="111"/>
      <c r="C141" s="196"/>
      <c r="D141" s="187"/>
      <c r="E141" s="187"/>
      <c r="F141" s="187"/>
      <c r="G141" s="187"/>
      <c r="K141" s="640" t="s">
        <v>65</v>
      </c>
      <c r="L141" s="189"/>
      <c r="M141" s="151"/>
      <c r="N141" s="187"/>
      <c r="O141" s="187"/>
      <c r="P141" s="92"/>
      <c r="Q141" s="92"/>
      <c r="R141" s="92"/>
      <c r="V141" s="373"/>
      <c r="W141" s="373"/>
      <c r="X141" s="373"/>
      <c r="Y141" s="373"/>
    </row>
    <row r="142" spans="1:25" ht="19.5" thickBot="1">
      <c r="B142" s="19"/>
      <c r="C142" s="126" t="s">
        <v>36</v>
      </c>
      <c r="D142" s="2"/>
      <c r="E142" s="8"/>
      <c r="F142" s="1"/>
      <c r="G142" s="191"/>
      <c r="H142" s="191"/>
      <c r="I142" s="191"/>
      <c r="J142" s="2"/>
      <c r="K142" s="641"/>
      <c r="L142" s="201"/>
      <c r="M142" s="89"/>
      <c r="N142" s="98"/>
      <c r="O142" s="98"/>
      <c r="V142" s="373"/>
      <c r="W142" s="373"/>
      <c r="X142" s="373"/>
      <c r="Y142" s="373"/>
    </row>
    <row r="143" spans="1:25" ht="14.25">
      <c r="B143" s="50" t="s">
        <v>2</v>
      </c>
      <c r="C143" s="366" t="s">
        <v>3</v>
      </c>
      <c r="D143" s="486" t="s">
        <v>4</v>
      </c>
      <c r="E143" s="505" t="s">
        <v>15</v>
      </c>
      <c r="F143" s="506"/>
      <c r="G143" s="486" t="s">
        <v>16</v>
      </c>
      <c r="H143" s="486" t="s">
        <v>61</v>
      </c>
      <c r="I143" s="486" t="s">
        <v>23</v>
      </c>
      <c r="J143" s="486" t="s">
        <v>5</v>
      </c>
      <c r="K143" s="374" t="s">
        <v>6</v>
      </c>
      <c r="L143" s="486" t="s">
        <v>760</v>
      </c>
      <c r="M143" s="55" t="s">
        <v>30</v>
      </c>
      <c r="N143" s="98"/>
      <c r="O143" s="98"/>
      <c r="V143" s="373"/>
      <c r="W143" s="373"/>
      <c r="X143" s="373"/>
      <c r="Y143" s="373"/>
    </row>
    <row r="144" spans="1:25" ht="15" thickBot="1">
      <c r="B144" s="51" t="s">
        <v>7</v>
      </c>
      <c r="C144" s="367" t="s">
        <v>8</v>
      </c>
      <c r="D144" s="487"/>
      <c r="E144" s="507"/>
      <c r="F144" s="508"/>
      <c r="G144" s="487"/>
      <c r="H144" s="487"/>
      <c r="I144" s="487"/>
      <c r="J144" s="487"/>
      <c r="K144" s="375" t="s">
        <v>9</v>
      </c>
      <c r="L144" s="487"/>
      <c r="M144" s="56"/>
      <c r="V144" s="373"/>
      <c r="W144" s="373"/>
      <c r="X144" s="373"/>
      <c r="Y144" s="373"/>
    </row>
    <row r="145" spans="2:25" ht="16.5" thickTop="1">
      <c r="B145" s="14"/>
      <c r="C145" s="16"/>
      <c r="D145" s="105"/>
      <c r="E145" s="316"/>
      <c r="F145" s="316"/>
      <c r="G145" s="316"/>
      <c r="H145" s="316"/>
      <c r="I145" s="316"/>
      <c r="J145" s="316"/>
      <c r="K145" s="316"/>
      <c r="L145" s="104"/>
      <c r="M145" s="52"/>
      <c r="N145" s="93"/>
      <c r="O145" s="316"/>
      <c r="V145" s="373"/>
      <c r="W145" s="373"/>
      <c r="X145" s="373"/>
      <c r="Y145" s="373"/>
    </row>
    <row r="146" spans="2:25" ht="21.95" customHeight="1">
      <c r="B146" s="152">
        <v>5</v>
      </c>
      <c r="C146" s="327" t="s">
        <v>65</v>
      </c>
      <c r="D146" s="413">
        <v>1</v>
      </c>
      <c r="E146" s="462" t="s">
        <v>435</v>
      </c>
      <c r="F146" s="463"/>
      <c r="G146" s="422" t="s">
        <v>114</v>
      </c>
      <c r="H146" s="306" t="s">
        <v>56</v>
      </c>
      <c r="I146" s="306" t="s">
        <v>243</v>
      </c>
      <c r="J146" s="306" t="s">
        <v>131</v>
      </c>
      <c r="K146" s="306">
        <v>26</v>
      </c>
      <c r="L146" s="407" t="str">
        <f>VLOOKUP(P146,'1'!$A$2:$B$68,2)</f>
        <v>Ari Wibowo, S.Si, M.Si</v>
      </c>
      <c r="M146" s="351" t="e">
        <f>VLOOKUP(Q146,'1'!$A$2:$B$68,2)</f>
        <v>#N/A</v>
      </c>
      <c r="N146" s="154"/>
      <c r="O146" s="98"/>
      <c r="P146" s="75">
        <v>4</v>
      </c>
      <c r="Q146" s="75" t="s">
        <v>14</v>
      </c>
      <c r="V146" s="373"/>
      <c r="W146" s="373"/>
      <c r="X146" s="373"/>
      <c r="Y146" s="373"/>
    </row>
    <row r="147" spans="2:25" ht="21.95" customHeight="1">
      <c r="B147" s="152"/>
      <c r="C147" s="327" t="s">
        <v>491</v>
      </c>
      <c r="D147" s="414"/>
      <c r="E147" s="539"/>
      <c r="F147" s="566"/>
      <c r="G147" s="423"/>
      <c r="H147" s="306" t="s">
        <v>56</v>
      </c>
      <c r="I147" s="306" t="s">
        <v>244</v>
      </c>
      <c r="J147" s="348" t="s">
        <v>130</v>
      </c>
      <c r="K147" s="306">
        <v>31</v>
      </c>
      <c r="L147" s="408"/>
      <c r="M147" s="351" t="e">
        <f>VLOOKUP(Q147,'1'!$A$2:$B$68,2)</f>
        <v>#N/A</v>
      </c>
      <c r="N147" s="154"/>
      <c r="O147" s="98"/>
      <c r="P147" s="75">
        <v>33</v>
      </c>
      <c r="Q147" s="75" t="s">
        <v>14</v>
      </c>
      <c r="V147" s="373"/>
      <c r="W147" s="373"/>
      <c r="X147" s="373"/>
      <c r="Y147" s="373"/>
    </row>
    <row r="148" spans="2:25" ht="21" customHeight="1">
      <c r="B148" s="152"/>
      <c r="C148" s="328" t="s">
        <v>487</v>
      </c>
      <c r="D148" s="414"/>
      <c r="E148" s="539"/>
      <c r="F148" s="566"/>
      <c r="G148" s="423"/>
      <c r="H148" s="306" t="s">
        <v>20</v>
      </c>
      <c r="I148" s="306" t="s">
        <v>316</v>
      </c>
      <c r="J148" s="427" t="s">
        <v>132</v>
      </c>
      <c r="K148" s="306" t="s">
        <v>206</v>
      </c>
      <c r="L148" s="408"/>
      <c r="M148" s="425" t="e">
        <f>VLOOKUP(Q148,'1'!$A$2:$B$68,2)</f>
        <v>#N/A</v>
      </c>
      <c r="N148" s="154"/>
      <c r="O148" s="98"/>
      <c r="P148" s="75">
        <v>36</v>
      </c>
      <c r="Q148" s="75" t="s">
        <v>14</v>
      </c>
      <c r="V148" s="373"/>
      <c r="W148" s="373"/>
      <c r="X148" s="373"/>
      <c r="Y148" s="373"/>
    </row>
    <row r="149" spans="2:25" ht="21" customHeight="1">
      <c r="B149" s="152"/>
      <c r="C149" s="129"/>
      <c r="D149" s="415"/>
      <c r="E149" s="464"/>
      <c r="F149" s="465"/>
      <c r="G149" s="424"/>
      <c r="H149" s="306" t="s">
        <v>21</v>
      </c>
      <c r="I149" s="306" t="s">
        <v>254</v>
      </c>
      <c r="J149" s="429"/>
      <c r="K149" s="306">
        <v>2</v>
      </c>
      <c r="L149" s="409"/>
      <c r="M149" s="426"/>
      <c r="N149" s="154"/>
      <c r="O149" s="98"/>
      <c r="P149" s="75" t="s">
        <v>14</v>
      </c>
      <c r="Q149" s="75" t="s">
        <v>14</v>
      </c>
      <c r="V149" s="373"/>
      <c r="W149" s="373"/>
      <c r="X149" s="373"/>
      <c r="Y149" s="373"/>
    </row>
    <row r="150" spans="2:25" ht="21.95" customHeight="1">
      <c r="B150" s="236"/>
      <c r="C150" s="129"/>
      <c r="D150" s="384">
        <v>3</v>
      </c>
      <c r="E150" s="588" t="s">
        <v>661</v>
      </c>
      <c r="F150" s="589"/>
      <c r="G150" s="372" t="s">
        <v>114</v>
      </c>
      <c r="H150" s="306" t="s">
        <v>152</v>
      </c>
      <c r="I150" s="306" t="s">
        <v>383</v>
      </c>
      <c r="J150" s="306" t="s">
        <v>133</v>
      </c>
      <c r="K150" s="306" t="s">
        <v>212</v>
      </c>
      <c r="L150" s="349" t="str">
        <f>VLOOKUP(P150,'1'!$A$2:$B$68,2)</f>
        <v>Sri Suyamti, S.Pd</v>
      </c>
      <c r="M150" s="351" t="e">
        <f>VLOOKUP(Q150,'1'!$A$2:$B$68,2)</f>
        <v>#N/A</v>
      </c>
      <c r="N150" s="154"/>
      <c r="O150" s="98"/>
      <c r="P150" s="75">
        <v>44</v>
      </c>
      <c r="Q150" s="75" t="s">
        <v>14</v>
      </c>
      <c r="V150" s="373"/>
      <c r="W150" s="373"/>
      <c r="X150" s="373"/>
      <c r="Y150" s="373"/>
    </row>
    <row r="151" spans="2:25" ht="21.95" customHeight="1">
      <c r="B151" s="152"/>
      <c r="C151" s="130"/>
      <c r="D151" s="413">
        <v>3</v>
      </c>
      <c r="E151" s="453" t="s">
        <v>723</v>
      </c>
      <c r="F151" s="383" t="s">
        <v>123</v>
      </c>
      <c r="G151" s="372" t="s">
        <v>715</v>
      </c>
      <c r="H151" s="306" t="s">
        <v>56</v>
      </c>
      <c r="I151" s="306" t="s">
        <v>230</v>
      </c>
      <c r="J151" s="347" t="s">
        <v>134</v>
      </c>
      <c r="K151" s="306">
        <v>30</v>
      </c>
      <c r="L151" s="407" t="str">
        <f>VLOOKUP(P151,'1'!$A$2:$B$68,2)</f>
        <v>Agus Dimyati, S.S</v>
      </c>
      <c r="M151" s="351" t="e">
        <f>VLOOKUP(Q151,'1'!$A$2:$B$68,2)</f>
        <v>#N/A</v>
      </c>
      <c r="N151" s="154"/>
      <c r="O151" s="98"/>
      <c r="P151" s="75">
        <v>2</v>
      </c>
      <c r="Q151" s="75" t="s">
        <v>14</v>
      </c>
      <c r="V151" s="373"/>
      <c r="W151" s="373"/>
      <c r="X151" s="373"/>
      <c r="Y151" s="373"/>
    </row>
    <row r="152" spans="2:25" ht="21.95" customHeight="1">
      <c r="B152" s="152"/>
      <c r="C152" s="130"/>
      <c r="D152" s="414"/>
      <c r="E152" s="457"/>
      <c r="F152" s="383" t="s">
        <v>124</v>
      </c>
      <c r="G152" s="357" t="s">
        <v>719</v>
      </c>
      <c r="H152" s="306" t="s">
        <v>56</v>
      </c>
      <c r="I152" s="306" t="s">
        <v>231</v>
      </c>
      <c r="J152" s="347" t="s">
        <v>134</v>
      </c>
      <c r="K152" s="306">
        <v>11</v>
      </c>
      <c r="L152" s="409"/>
      <c r="M152" s="351" t="e">
        <f>VLOOKUP(Q152,'1'!$A$2:$B$68,2)</f>
        <v>#N/A</v>
      </c>
      <c r="N152" s="154"/>
      <c r="O152" s="98"/>
      <c r="P152" s="75">
        <v>2</v>
      </c>
      <c r="Q152" s="75" t="s">
        <v>14</v>
      </c>
      <c r="V152" s="373"/>
      <c r="W152" s="373"/>
      <c r="X152" s="373"/>
      <c r="Y152" s="373"/>
    </row>
    <row r="153" spans="2:25" ht="21.95" customHeight="1">
      <c r="B153" s="235"/>
      <c r="C153" s="401"/>
      <c r="D153" s="609">
        <v>1</v>
      </c>
      <c r="E153" s="520" t="s">
        <v>499</v>
      </c>
      <c r="F153" s="252" t="s">
        <v>123</v>
      </c>
      <c r="G153" s="399" t="s">
        <v>447</v>
      </c>
      <c r="H153" s="306" t="s">
        <v>56</v>
      </c>
      <c r="I153" s="306" t="s">
        <v>244</v>
      </c>
      <c r="J153" s="355" t="s">
        <v>500</v>
      </c>
      <c r="K153" s="306">
        <v>31</v>
      </c>
      <c r="L153" s="407" t="str">
        <f>VLOOKUP(P153,'1'!$A$2:$B$68,2)</f>
        <v>Bayu Dwi Raharja, S.Kom</v>
      </c>
      <c r="M153" s="397" t="e">
        <f>VLOOKUP(Q153,'1'!$A$2:$B$68,2)</f>
        <v>#N/A</v>
      </c>
      <c r="N153" s="154"/>
      <c r="O153" s="98"/>
      <c r="P153" s="75">
        <v>11</v>
      </c>
      <c r="Q153" s="75" t="s">
        <v>14</v>
      </c>
      <c r="V153" s="373"/>
      <c r="W153" s="373"/>
      <c r="X153" s="373"/>
      <c r="Y153" s="373"/>
    </row>
    <row r="154" spans="2:25" ht="21.95" customHeight="1">
      <c r="B154" s="235"/>
      <c r="C154" s="401"/>
      <c r="D154" s="610"/>
      <c r="E154" s="590"/>
      <c r="F154" s="531" t="s">
        <v>124</v>
      </c>
      <c r="G154" s="422" t="s">
        <v>739</v>
      </c>
      <c r="H154" s="306" t="s">
        <v>55</v>
      </c>
      <c r="I154" s="306" t="s">
        <v>314</v>
      </c>
      <c r="J154" s="449" t="s">
        <v>500</v>
      </c>
      <c r="K154" s="306" t="s">
        <v>509</v>
      </c>
      <c r="L154" s="408"/>
      <c r="M154" s="398"/>
      <c r="N154" s="154"/>
      <c r="O154" s="98"/>
      <c r="V154" s="400"/>
      <c r="W154" s="400"/>
      <c r="X154" s="400"/>
      <c r="Y154" s="400"/>
    </row>
    <row r="155" spans="2:25" ht="21.95" customHeight="1">
      <c r="B155" s="235"/>
      <c r="C155" s="401"/>
      <c r="D155" s="610"/>
      <c r="E155" s="590"/>
      <c r="F155" s="532"/>
      <c r="G155" s="424"/>
      <c r="H155" s="306" t="s">
        <v>26</v>
      </c>
      <c r="I155" s="306" t="s">
        <v>252</v>
      </c>
      <c r="J155" s="450"/>
      <c r="K155" s="306">
        <v>10</v>
      </c>
      <c r="L155" s="408"/>
      <c r="M155" s="398"/>
      <c r="N155" s="154"/>
      <c r="O155" s="98"/>
      <c r="V155" s="400"/>
      <c r="W155" s="400"/>
      <c r="X155" s="400"/>
      <c r="Y155" s="400"/>
    </row>
    <row r="156" spans="2:25" ht="21.95" customHeight="1">
      <c r="B156" s="235"/>
      <c r="C156" s="130"/>
      <c r="D156" s="413">
        <v>5</v>
      </c>
      <c r="E156" s="451" t="s">
        <v>503</v>
      </c>
      <c r="F156" s="252" t="s">
        <v>123</v>
      </c>
      <c r="G156" s="372" t="s">
        <v>114</v>
      </c>
      <c r="H156" s="306" t="s">
        <v>276</v>
      </c>
      <c r="I156" s="306" t="s">
        <v>425</v>
      </c>
      <c r="J156" s="355" t="s">
        <v>504</v>
      </c>
      <c r="K156" s="306" t="s">
        <v>272</v>
      </c>
      <c r="L156" s="407" t="str">
        <f>VLOOKUP(P156,'1'!$A$2:$B$68,2)</f>
        <v>Siti Rohmah, S.Kom, M.Kom</v>
      </c>
      <c r="M156" s="319" t="e">
        <f>VLOOKUP(Q156,'1'!$A$2:$B$68,2)</f>
        <v>#N/A</v>
      </c>
      <c r="N156" s="154"/>
      <c r="O156" s="98"/>
      <c r="P156" s="75">
        <v>39</v>
      </c>
      <c r="Q156" s="75" t="s">
        <v>14</v>
      </c>
      <c r="V156" s="373"/>
      <c r="W156" s="373"/>
      <c r="X156" s="373"/>
      <c r="Y156" s="373"/>
    </row>
    <row r="157" spans="2:25" ht="21.95" customHeight="1">
      <c r="B157" s="235"/>
      <c r="C157" s="130"/>
      <c r="D157" s="414"/>
      <c r="E157" s="519"/>
      <c r="F157" s="252" t="s">
        <v>124</v>
      </c>
      <c r="G157" s="372" t="s">
        <v>127</v>
      </c>
      <c r="H157" s="306" t="s">
        <v>56</v>
      </c>
      <c r="I157" s="306" t="s">
        <v>377</v>
      </c>
      <c r="J157" s="355" t="s">
        <v>504</v>
      </c>
      <c r="K157" s="306" t="s">
        <v>539</v>
      </c>
      <c r="L157" s="408"/>
      <c r="M157" s="351" t="e">
        <f>VLOOKUP(Q157,'1'!$A$2:$B$68,2)</f>
        <v>#N/A</v>
      </c>
      <c r="N157" s="154"/>
      <c r="O157" s="98"/>
      <c r="P157" s="75">
        <v>39</v>
      </c>
      <c r="Q157" s="75" t="s">
        <v>14</v>
      </c>
      <c r="V157" s="373"/>
      <c r="W157" s="373"/>
      <c r="X157" s="373"/>
      <c r="Y157" s="373"/>
    </row>
    <row r="158" spans="2:25" ht="21.95" customHeight="1">
      <c r="B158" s="235"/>
      <c r="C158" s="130"/>
      <c r="D158" s="415"/>
      <c r="E158" s="452"/>
      <c r="F158" s="252" t="s">
        <v>125</v>
      </c>
      <c r="G158" s="372" t="s">
        <v>118</v>
      </c>
      <c r="H158" s="306" t="s">
        <v>56</v>
      </c>
      <c r="I158" s="306" t="s">
        <v>191</v>
      </c>
      <c r="J158" s="355" t="s">
        <v>504</v>
      </c>
      <c r="K158" s="306">
        <v>25</v>
      </c>
      <c r="L158" s="409"/>
      <c r="M158" s="351" t="e">
        <f>VLOOKUP(Q158,'1'!$A$2:$B$68,2)</f>
        <v>#N/A</v>
      </c>
      <c r="N158" s="154"/>
      <c r="O158" s="98"/>
      <c r="P158" s="75">
        <v>39</v>
      </c>
      <c r="Q158" s="75" t="s">
        <v>14</v>
      </c>
      <c r="V158" s="373"/>
      <c r="W158" s="373"/>
      <c r="X158" s="373"/>
      <c r="Y158" s="373"/>
    </row>
    <row r="159" spans="2:25" ht="21.95" customHeight="1">
      <c r="B159" s="66"/>
      <c r="C159" s="130"/>
      <c r="D159" s="413">
        <v>3</v>
      </c>
      <c r="E159" s="453" t="s">
        <v>659</v>
      </c>
      <c r="F159" s="454"/>
      <c r="G159" s="422" t="s">
        <v>118</v>
      </c>
      <c r="H159" s="306" t="s">
        <v>57</v>
      </c>
      <c r="I159" s="306" t="s">
        <v>630</v>
      </c>
      <c r="J159" s="306" t="s">
        <v>130</v>
      </c>
      <c r="K159" s="306" t="s">
        <v>568</v>
      </c>
      <c r="L159" s="407" t="str">
        <f>VLOOKUP(P159,'1'!$A$2:$B$68,2)</f>
        <v>Wawan Laksito, S.Si, M.Kom</v>
      </c>
      <c r="M159" s="352" t="e">
        <f>VLOOKUP(Q159,'1'!$A$2:$B$68,2)</f>
        <v>#N/A</v>
      </c>
      <c r="N159" s="154"/>
      <c r="O159" s="98"/>
      <c r="P159" s="75">
        <v>52</v>
      </c>
      <c r="Q159" s="75" t="s">
        <v>14</v>
      </c>
      <c r="V159" s="373"/>
      <c r="W159" s="373"/>
      <c r="X159" s="373"/>
      <c r="Y159" s="373"/>
    </row>
    <row r="160" spans="2:25" ht="21.95" customHeight="1">
      <c r="B160" s="66"/>
      <c r="C160" s="130"/>
      <c r="D160" s="414"/>
      <c r="E160" s="455"/>
      <c r="F160" s="456"/>
      <c r="G160" s="423"/>
      <c r="H160" s="306" t="s">
        <v>57</v>
      </c>
      <c r="I160" s="306" t="s">
        <v>360</v>
      </c>
      <c r="J160" s="348" t="s">
        <v>131</v>
      </c>
      <c r="K160" s="205" t="s">
        <v>631</v>
      </c>
      <c r="L160" s="408"/>
      <c r="M160" s="351" t="e">
        <f>VLOOKUP(Q160,'1'!$A$2:$B$68,2)</f>
        <v>#N/A</v>
      </c>
      <c r="N160" s="154"/>
      <c r="O160" s="98"/>
      <c r="P160" s="75">
        <v>33</v>
      </c>
      <c r="Q160" s="75" t="s">
        <v>14</v>
      </c>
      <c r="V160" s="373"/>
      <c r="W160" s="373"/>
      <c r="X160" s="373"/>
      <c r="Y160" s="373"/>
    </row>
    <row r="161" spans="2:25" ht="21.95" customHeight="1">
      <c r="B161" s="152"/>
      <c r="C161" s="135"/>
      <c r="D161" s="414"/>
      <c r="E161" s="455"/>
      <c r="F161" s="456"/>
      <c r="G161" s="423"/>
      <c r="H161" s="306" t="s">
        <v>57</v>
      </c>
      <c r="I161" s="306" t="s">
        <v>361</v>
      </c>
      <c r="J161" s="306" t="s">
        <v>132</v>
      </c>
      <c r="K161" s="306" t="s">
        <v>632</v>
      </c>
      <c r="L161" s="408"/>
      <c r="M161" s="351" t="e">
        <f>VLOOKUP(Q161,'1'!$A$2:$B$68,2)</f>
        <v>#N/A</v>
      </c>
      <c r="N161" s="154"/>
      <c r="O161" s="98"/>
      <c r="P161" s="75">
        <v>36</v>
      </c>
      <c r="Q161" s="75" t="s">
        <v>14</v>
      </c>
      <c r="V161" s="373"/>
      <c r="W161" s="373"/>
      <c r="X161" s="373"/>
      <c r="Y161" s="373"/>
    </row>
    <row r="162" spans="2:25" ht="21.95" customHeight="1">
      <c r="B162" s="235"/>
      <c r="C162" s="135"/>
      <c r="D162" s="415"/>
      <c r="E162" s="457"/>
      <c r="F162" s="458"/>
      <c r="G162" s="424"/>
      <c r="H162" s="306" t="s">
        <v>640</v>
      </c>
      <c r="I162" s="306" t="s">
        <v>542</v>
      </c>
      <c r="J162" s="306" t="s">
        <v>134</v>
      </c>
      <c r="K162" s="306" t="s">
        <v>641</v>
      </c>
      <c r="L162" s="409"/>
      <c r="M162" s="351" t="e">
        <f>VLOOKUP(Q162,'1'!$A$2:$B$68,2)</f>
        <v>#N/A</v>
      </c>
      <c r="N162" s="154"/>
      <c r="O162" s="98"/>
      <c r="P162" s="75">
        <v>32</v>
      </c>
      <c r="Q162" s="75" t="s">
        <v>14</v>
      </c>
      <c r="V162" s="373"/>
      <c r="W162" s="373"/>
      <c r="X162" s="373"/>
      <c r="Y162" s="373"/>
    </row>
    <row r="163" spans="2:25" ht="21.95" customHeight="1">
      <c r="B163" s="235"/>
      <c r="C163" s="129"/>
      <c r="D163" s="413">
        <v>7</v>
      </c>
      <c r="E163" s="462" t="s">
        <v>699</v>
      </c>
      <c r="F163" s="463"/>
      <c r="G163" s="422" t="s">
        <v>138</v>
      </c>
      <c r="H163" s="306" t="s">
        <v>57</v>
      </c>
      <c r="I163" s="306" t="s">
        <v>163</v>
      </c>
      <c r="J163" s="427" t="s">
        <v>131</v>
      </c>
      <c r="K163" s="306">
        <v>26</v>
      </c>
      <c r="L163" s="606" t="str">
        <f>VLOOKUP(P163,'1'!$A$2:$B$68,2)</f>
        <v>Yafie Miftah Imani, S.Kom, M.Eng</v>
      </c>
      <c r="M163" s="425" t="e">
        <f>VLOOKUP(Q163,'1'!$A$2:$B$68,2)</f>
        <v>#N/A</v>
      </c>
      <c r="N163" s="154"/>
      <c r="O163" s="98"/>
      <c r="P163" s="75">
        <v>5</v>
      </c>
      <c r="Q163" s="75" t="s">
        <v>14</v>
      </c>
      <c r="V163" s="373"/>
      <c r="W163" s="373"/>
      <c r="X163" s="373"/>
      <c r="Y163" s="373"/>
    </row>
    <row r="164" spans="2:25" ht="21.95" customHeight="1">
      <c r="B164" s="235"/>
      <c r="C164" s="129"/>
      <c r="D164" s="414"/>
      <c r="E164" s="539"/>
      <c r="F164" s="566"/>
      <c r="G164" s="423"/>
      <c r="H164" s="306" t="s">
        <v>57</v>
      </c>
      <c r="I164" s="306" t="s">
        <v>463</v>
      </c>
      <c r="J164" s="428"/>
      <c r="K164" s="306" t="s">
        <v>464</v>
      </c>
      <c r="L164" s="607"/>
      <c r="M164" s="524"/>
      <c r="N164" s="154"/>
      <c r="O164" s="98"/>
      <c r="Q164" s="75" t="s">
        <v>14</v>
      </c>
      <c r="V164" s="373"/>
      <c r="W164" s="373"/>
      <c r="X164" s="373"/>
      <c r="Y164" s="373"/>
    </row>
    <row r="165" spans="2:25" ht="21.95" customHeight="1">
      <c r="B165" s="235"/>
      <c r="C165" s="129"/>
      <c r="D165" s="414"/>
      <c r="E165" s="539"/>
      <c r="F165" s="566"/>
      <c r="G165" s="423"/>
      <c r="H165" s="306" t="s">
        <v>57</v>
      </c>
      <c r="I165" s="306" t="s">
        <v>564</v>
      </c>
      <c r="J165" s="429"/>
      <c r="K165" s="306" t="s">
        <v>563</v>
      </c>
      <c r="L165" s="608"/>
      <c r="M165" s="426"/>
      <c r="N165" s="154"/>
      <c r="O165" s="98"/>
      <c r="P165" s="75" t="s">
        <v>14</v>
      </c>
      <c r="Q165" s="75" t="s">
        <v>14</v>
      </c>
      <c r="V165" s="373"/>
      <c r="W165" s="373"/>
      <c r="X165" s="373"/>
      <c r="Y165" s="373"/>
    </row>
    <row r="166" spans="2:25" ht="21.95" customHeight="1">
      <c r="B166" s="235"/>
      <c r="C166" s="129"/>
      <c r="D166" s="413">
        <v>7</v>
      </c>
      <c r="E166" s="462" t="s">
        <v>433</v>
      </c>
      <c r="F166" s="463"/>
      <c r="G166" s="422" t="s">
        <v>138</v>
      </c>
      <c r="H166" s="306" t="s">
        <v>56</v>
      </c>
      <c r="I166" s="306" t="s">
        <v>198</v>
      </c>
      <c r="J166" s="427" t="s">
        <v>130</v>
      </c>
      <c r="K166" s="306">
        <v>18</v>
      </c>
      <c r="L166" s="407" t="str">
        <f>VLOOKUP(P166,'1'!$A$2:$B$68,2)</f>
        <v>Hardi Santoso, S.Kom</v>
      </c>
      <c r="M166" s="425" t="e">
        <f>VLOOKUP(Q166,'1'!$A$2:$B$68,2)</f>
        <v>#N/A</v>
      </c>
      <c r="N166" s="154"/>
      <c r="O166" s="98"/>
      <c r="P166" s="75">
        <v>24</v>
      </c>
      <c r="Q166" s="75" t="s">
        <v>14</v>
      </c>
      <c r="V166" s="373"/>
      <c r="W166" s="373"/>
      <c r="X166" s="373"/>
      <c r="Y166" s="373"/>
    </row>
    <row r="167" spans="2:25" ht="21.95" customHeight="1">
      <c r="B167" s="235"/>
      <c r="C167" s="129"/>
      <c r="D167" s="414"/>
      <c r="E167" s="539"/>
      <c r="F167" s="566"/>
      <c r="G167" s="423"/>
      <c r="H167" s="306" t="s">
        <v>56</v>
      </c>
      <c r="I167" s="306" t="s">
        <v>457</v>
      </c>
      <c r="J167" s="429"/>
      <c r="K167" s="306" t="s">
        <v>458</v>
      </c>
      <c r="L167" s="409"/>
      <c r="M167" s="426"/>
      <c r="N167" s="154"/>
      <c r="O167" s="98"/>
      <c r="P167" s="75" t="s">
        <v>14</v>
      </c>
      <c r="Q167" s="75" t="s">
        <v>14</v>
      </c>
      <c r="V167" s="373"/>
      <c r="W167" s="373"/>
      <c r="X167" s="373"/>
      <c r="Y167" s="373"/>
    </row>
    <row r="168" spans="2:25" ht="21.95" customHeight="1">
      <c r="B168" s="236"/>
      <c r="C168" s="307"/>
      <c r="D168" s="413">
        <v>3</v>
      </c>
      <c r="E168" s="446" t="s">
        <v>724</v>
      </c>
      <c r="F168" s="472"/>
      <c r="G168" s="422" t="s">
        <v>115</v>
      </c>
      <c r="H168" s="306" t="s">
        <v>56</v>
      </c>
      <c r="I168" s="306" t="s">
        <v>230</v>
      </c>
      <c r="J168" s="449" t="s">
        <v>77</v>
      </c>
      <c r="K168" s="306">
        <v>30</v>
      </c>
      <c r="L168" s="407" t="str">
        <f>VLOOKUP(P168,'1'!$A$2:$B$68,2)</f>
        <v>Paulus Harsadi, S.Kom, M.Kom</v>
      </c>
      <c r="M168" s="425" t="e">
        <f>VLOOKUP(Q168,'1'!$A$2:$B$68,2)</f>
        <v>#N/A</v>
      </c>
      <c r="N168" s="154"/>
      <c r="O168" s="98"/>
      <c r="P168" s="75">
        <v>32</v>
      </c>
      <c r="Q168" s="75" t="s">
        <v>14</v>
      </c>
      <c r="V168" s="373"/>
      <c r="W168" s="373"/>
      <c r="X168" s="373"/>
      <c r="Y168" s="373"/>
    </row>
    <row r="169" spans="2:25" ht="21.95" customHeight="1">
      <c r="B169" s="236"/>
      <c r="C169" s="307"/>
      <c r="D169" s="414"/>
      <c r="E169" s="447"/>
      <c r="F169" s="473"/>
      <c r="G169" s="423"/>
      <c r="H169" s="306" t="s">
        <v>56</v>
      </c>
      <c r="I169" s="306" t="s">
        <v>577</v>
      </c>
      <c r="J169" s="475"/>
      <c r="K169" s="306" t="s">
        <v>265</v>
      </c>
      <c r="L169" s="408"/>
      <c r="M169" s="524"/>
      <c r="N169" s="154"/>
      <c r="O169" s="98"/>
      <c r="Q169" s="75" t="s">
        <v>14</v>
      </c>
      <c r="V169" s="373"/>
      <c r="W169" s="373"/>
      <c r="X169" s="373"/>
      <c r="Y169" s="373"/>
    </row>
    <row r="170" spans="2:25" ht="21.95" customHeight="1">
      <c r="B170" s="236"/>
      <c r="C170" s="307"/>
      <c r="D170" s="415"/>
      <c r="E170" s="448"/>
      <c r="F170" s="474"/>
      <c r="G170" s="424"/>
      <c r="H170" s="306" t="s">
        <v>20</v>
      </c>
      <c r="I170" s="306" t="s">
        <v>327</v>
      </c>
      <c r="J170" s="450"/>
      <c r="K170" s="306">
        <v>6</v>
      </c>
      <c r="L170" s="409"/>
      <c r="M170" s="426"/>
      <c r="N170" s="154"/>
      <c r="O170" s="98"/>
      <c r="Q170" s="75" t="s">
        <v>14</v>
      </c>
      <c r="V170" s="373"/>
      <c r="W170" s="373"/>
      <c r="X170" s="373"/>
      <c r="Y170" s="373"/>
    </row>
    <row r="171" spans="2:25" ht="21.95" customHeight="1">
      <c r="B171" s="14"/>
      <c r="C171" s="65"/>
      <c r="D171" s="128"/>
      <c r="E171" s="174"/>
      <c r="F171" s="174"/>
      <c r="G171" s="39"/>
      <c r="H171" s="192"/>
      <c r="I171" s="92"/>
      <c r="J171" s="92"/>
      <c r="K171" s="92"/>
      <c r="L171" s="193"/>
      <c r="M171" s="194"/>
      <c r="N171" s="195"/>
      <c r="O171" s="98"/>
      <c r="V171" s="373"/>
      <c r="W171" s="373"/>
      <c r="X171" s="373"/>
      <c r="Y171" s="373"/>
    </row>
    <row r="172" spans="2:25" ht="21.95" customHeight="1">
      <c r="B172" s="14"/>
      <c r="C172" s="132"/>
      <c r="D172" s="469" t="s">
        <v>39</v>
      </c>
      <c r="E172" s="470"/>
      <c r="F172" s="470"/>
      <c r="G172" s="470"/>
      <c r="H172" s="470"/>
      <c r="I172" s="470"/>
      <c r="J172" s="470"/>
      <c r="K172" s="470"/>
      <c r="L172" s="470"/>
      <c r="M172" s="470"/>
      <c r="N172" s="471"/>
      <c r="O172" s="98"/>
      <c r="V172" s="373"/>
      <c r="W172" s="373"/>
      <c r="X172" s="373"/>
      <c r="Y172" s="373"/>
    </row>
    <row r="173" spans="2:25" ht="21.95" customHeight="1">
      <c r="B173" s="152"/>
      <c r="C173" s="327" t="s">
        <v>65</v>
      </c>
      <c r="D173" s="413">
        <v>1</v>
      </c>
      <c r="E173" s="462" t="s">
        <v>436</v>
      </c>
      <c r="F173" s="463"/>
      <c r="G173" s="422" t="s">
        <v>115</v>
      </c>
      <c r="H173" s="306" t="s">
        <v>56</v>
      </c>
      <c r="I173" s="306" t="s">
        <v>260</v>
      </c>
      <c r="J173" s="427" t="s">
        <v>132</v>
      </c>
      <c r="K173" s="306">
        <v>23</v>
      </c>
      <c r="L173" s="407" t="str">
        <f>VLOOKUP(P173,'1'!$A$2:$B$68,2)</f>
        <v>Ari Wibowo, S.Si, M.Si</v>
      </c>
      <c r="M173" s="425" t="e">
        <f>VLOOKUP(Q173,'1'!$A$2:$B$68,2)</f>
        <v>#N/A</v>
      </c>
      <c r="N173" s="154"/>
      <c r="O173" s="98"/>
      <c r="P173" s="75">
        <v>4</v>
      </c>
      <c r="Q173" s="75" t="s">
        <v>14</v>
      </c>
      <c r="V173" s="373"/>
      <c r="W173" s="373"/>
      <c r="X173" s="373"/>
      <c r="Y173" s="373"/>
    </row>
    <row r="174" spans="2:25" ht="21.95" customHeight="1">
      <c r="B174" s="152"/>
      <c r="C174" s="327" t="s">
        <v>491</v>
      </c>
      <c r="D174" s="415"/>
      <c r="E174" s="464"/>
      <c r="F174" s="465"/>
      <c r="G174" s="424"/>
      <c r="H174" s="306" t="s">
        <v>55</v>
      </c>
      <c r="I174" s="306" t="s">
        <v>247</v>
      </c>
      <c r="J174" s="429"/>
      <c r="K174" s="306" t="s">
        <v>246</v>
      </c>
      <c r="L174" s="409"/>
      <c r="M174" s="426"/>
      <c r="N174" s="154"/>
      <c r="O174" s="98"/>
      <c r="V174" s="373"/>
      <c r="W174" s="373"/>
      <c r="X174" s="373"/>
      <c r="Y174" s="373"/>
    </row>
    <row r="175" spans="2:25" ht="21.95" customHeight="1">
      <c r="B175" s="66"/>
      <c r="C175" s="328" t="s">
        <v>487</v>
      </c>
      <c r="D175" s="413">
        <v>3</v>
      </c>
      <c r="E175" s="446" t="s">
        <v>724</v>
      </c>
      <c r="F175" s="472"/>
      <c r="G175" s="422" t="s">
        <v>115</v>
      </c>
      <c r="H175" s="306" t="s">
        <v>20</v>
      </c>
      <c r="I175" s="306" t="s">
        <v>338</v>
      </c>
      <c r="J175" s="449" t="s">
        <v>77</v>
      </c>
      <c r="K175" s="306" t="s">
        <v>339</v>
      </c>
      <c r="L175" s="407" t="str">
        <f>VLOOKUP(P175,'1'!$A$2:$B$68,2)</f>
        <v>Paulus Harsadi, S.Kom, M.Kom</v>
      </c>
      <c r="M175" s="425" t="e">
        <f>VLOOKUP(Q175,'1'!$A$2:$B$68,2)</f>
        <v>#N/A</v>
      </c>
      <c r="N175" s="154"/>
      <c r="O175" s="98"/>
      <c r="P175" s="75">
        <v>32</v>
      </c>
      <c r="Q175" s="75" t="s">
        <v>14</v>
      </c>
      <c r="V175" s="373"/>
      <c r="W175" s="373"/>
      <c r="X175" s="373"/>
      <c r="Y175" s="373"/>
    </row>
    <row r="176" spans="2:25" ht="21.95" customHeight="1">
      <c r="B176" s="66"/>
      <c r="C176" s="129"/>
      <c r="D176" s="414"/>
      <c r="E176" s="447"/>
      <c r="F176" s="473"/>
      <c r="G176" s="423"/>
      <c r="H176" s="306" t="s">
        <v>56</v>
      </c>
      <c r="I176" s="306" t="s">
        <v>299</v>
      </c>
      <c r="J176" s="475"/>
      <c r="K176" s="306" t="s">
        <v>573</v>
      </c>
      <c r="L176" s="408"/>
      <c r="M176" s="524"/>
      <c r="N176" s="154"/>
      <c r="O176" s="98"/>
      <c r="P176" s="75" t="s">
        <v>14</v>
      </c>
      <c r="Q176" s="75" t="s">
        <v>14</v>
      </c>
      <c r="V176" s="373"/>
      <c r="W176" s="373"/>
      <c r="X176" s="373"/>
      <c r="Y176" s="373"/>
    </row>
    <row r="177" spans="1:25" ht="21.95" customHeight="1">
      <c r="B177" s="66"/>
      <c r="C177" s="130"/>
      <c r="D177" s="415"/>
      <c r="E177" s="448"/>
      <c r="F177" s="474"/>
      <c r="G177" s="424"/>
      <c r="H177" s="306" t="s">
        <v>56</v>
      </c>
      <c r="I177" s="306" t="s">
        <v>574</v>
      </c>
      <c r="J177" s="450"/>
      <c r="K177" s="306" t="s">
        <v>129</v>
      </c>
      <c r="L177" s="409"/>
      <c r="M177" s="426"/>
      <c r="N177" s="154"/>
      <c r="O177" s="98"/>
      <c r="Q177" s="75" t="s">
        <v>14</v>
      </c>
      <c r="V177" s="373"/>
      <c r="W177" s="373"/>
      <c r="X177" s="373"/>
      <c r="Y177" s="373"/>
    </row>
    <row r="178" spans="1:25" s="25" customFormat="1" ht="21" customHeight="1">
      <c r="A178" s="92"/>
      <c r="B178" s="68"/>
      <c r="C178" s="72"/>
      <c r="D178" s="413">
        <v>3</v>
      </c>
      <c r="E178" s="559" t="s">
        <v>721</v>
      </c>
      <c r="F178" s="603"/>
      <c r="G178" s="422" t="s">
        <v>115</v>
      </c>
      <c r="H178" s="306" t="s">
        <v>57</v>
      </c>
      <c r="I178" s="306" t="s">
        <v>207</v>
      </c>
      <c r="J178" s="449" t="s">
        <v>77</v>
      </c>
      <c r="K178" s="306" t="s">
        <v>393</v>
      </c>
      <c r="L178" s="404" t="str">
        <f>VLOOKUP(P178,'1'!$A$2:$B$68,2)</f>
        <v>Paulus Harsadi, S.Kom, M.Kom</v>
      </c>
      <c r="M178" s="553" t="e">
        <f>VLOOKUP(Q178,'1'!$A$2:$B$68,2)</f>
        <v>#N/A</v>
      </c>
      <c r="N178" s="291"/>
      <c r="O178" s="146"/>
      <c r="P178" s="92">
        <v>32</v>
      </c>
      <c r="Q178" s="92" t="s">
        <v>14</v>
      </c>
      <c r="R178" s="92"/>
      <c r="V178" s="373"/>
      <c r="W178" s="373"/>
      <c r="X178" s="373"/>
      <c r="Y178" s="373"/>
    </row>
    <row r="179" spans="1:25" s="25" customFormat="1" ht="21" customHeight="1">
      <c r="A179" s="92"/>
      <c r="B179" s="66"/>
      <c r="C179" s="129"/>
      <c r="D179" s="414"/>
      <c r="E179" s="560"/>
      <c r="F179" s="604"/>
      <c r="G179" s="423"/>
      <c r="H179" s="306" t="s">
        <v>57</v>
      </c>
      <c r="I179" s="306" t="s">
        <v>411</v>
      </c>
      <c r="J179" s="475"/>
      <c r="K179" s="306" t="s">
        <v>410</v>
      </c>
      <c r="L179" s="406"/>
      <c r="M179" s="602"/>
      <c r="N179" s="291"/>
      <c r="O179" s="146"/>
      <c r="P179" s="92"/>
      <c r="Q179" s="92"/>
      <c r="R179" s="92"/>
      <c r="V179" s="373"/>
      <c r="W179" s="373"/>
      <c r="X179" s="373"/>
      <c r="Y179" s="373"/>
    </row>
    <row r="180" spans="1:25" s="25" customFormat="1" ht="21.95" customHeight="1">
      <c r="A180" s="92"/>
      <c r="B180" s="66"/>
      <c r="C180" s="129"/>
      <c r="D180" s="415"/>
      <c r="E180" s="561"/>
      <c r="F180" s="605"/>
      <c r="G180" s="424"/>
      <c r="H180" s="306" t="s">
        <v>26</v>
      </c>
      <c r="I180" s="306" t="s">
        <v>310</v>
      </c>
      <c r="J180" s="450"/>
      <c r="K180" s="306" t="s">
        <v>277</v>
      </c>
      <c r="L180" s="405"/>
      <c r="M180" s="554"/>
      <c r="N180" s="291"/>
      <c r="O180" s="146"/>
      <c r="P180" s="92"/>
      <c r="Q180" s="92" t="s">
        <v>14</v>
      </c>
      <c r="R180" s="92"/>
      <c r="V180" s="373"/>
      <c r="W180" s="373"/>
      <c r="X180" s="373"/>
      <c r="Y180" s="373"/>
    </row>
    <row r="181" spans="1:25" ht="21.95" customHeight="1">
      <c r="B181" s="20"/>
      <c r="C181" s="402"/>
      <c r="D181" s="609">
        <v>1</v>
      </c>
      <c r="E181" s="520" t="s">
        <v>499</v>
      </c>
      <c r="F181" s="252" t="s">
        <v>123</v>
      </c>
      <c r="G181" s="372" t="s">
        <v>115</v>
      </c>
      <c r="H181" s="306" t="s">
        <v>57</v>
      </c>
      <c r="I181" s="306" t="s">
        <v>258</v>
      </c>
      <c r="J181" s="355" t="s">
        <v>500</v>
      </c>
      <c r="K181" s="306">
        <v>20</v>
      </c>
      <c r="L181" s="407" t="str">
        <f>VLOOKUP(P181,'1'!$A$2:$B$68,2)</f>
        <v>Trias Pungkur K. S.T</v>
      </c>
      <c r="M181" s="351" t="e">
        <f>VLOOKUP(Q181,'1'!$A$2:$B$68,2)</f>
        <v>#N/A</v>
      </c>
      <c r="N181" s="154"/>
      <c r="O181" s="98"/>
      <c r="P181" s="75">
        <v>51</v>
      </c>
      <c r="Q181" s="75" t="s">
        <v>14</v>
      </c>
      <c r="V181" s="373"/>
      <c r="W181" s="373"/>
      <c r="X181" s="373"/>
      <c r="Y181" s="373"/>
    </row>
    <row r="182" spans="1:25" ht="21.95" customHeight="1">
      <c r="B182" s="20"/>
      <c r="C182" s="403"/>
      <c r="D182" s="626"/>
      <c r="E182" s="522"/>
      <c r="F182" s="252" t="s">
        <v>124</v>
      </c>
      <c r="G182" s="372" t="s">
        <v>126</v>
      </c>
      <c r="H182" s="306" t="s">
        <v>57</v>
      </c>
      <c r="I182" s="306" t="s">
        <v>717</v>
      </c>
      <c r="J182" s="355" t="s">
        <v>500</v>
      </c>
      <c r="K182" s="306" t="s">
        <v>716</v>
      </c>
      <c r="L182" s="409"/>
      <c r="M182" s="351" t="e">
        <f>VLOOKUP(Q182,'1'!$A$2:$B$68,2)</f>
        <v>#N/A</v>
      </c>
      <c r="N182" s="154"/>
      <c r="O182" s="98"/>
      <c r="P182" s="75">
        <v>51</v>
      </c>
      <c r="Q182" s="75" t="s">
        <v>14</v>
      </c>
      <c r="V182" s="373"/>
      <c r="W182" s="373"/>
      <c r="X182" s="373"/>
      <c r="Y182" s="373"/>
    </row>
    <row r="183" spans="1:25" ht="21.95" customHeight="1">
      <c r="B183" s="20"/>
      <c r="C183" s="72"/>
      <c r="D183" s="388">
        <v>3</v>
      </c>
      <c r="E183" s="588" t="s">
        <v>661</v>
      </c>
      <c r="F183" s="589"/>
      <c r="G183" s="372" t="s">
        <v>126</v>
      </c>
      <c r="H183" s="348" t="s">
        <v>55</v>
      </c>
      <c r="I183" s="348" t="s">
        <v>336</v>
      </c>
      <c r="J183" s="348" t="s">
        <v>135</v>
      </c>
      <c r="K183" s="348" t="s">
        <v>337</v>
      </c>
      <c r="L183" s="386" t="str">
        <f>VLOOKUP(P183,'1'!$A$2:$B$68,2)</f>
        <v>Sri Suyamti, S.Pd</v>
      </c>
      <c r="M183" s="354" t="e">
        <f>VLOOKUP(Q183,'1'!$A$2:$B$68,2)</f>
        <v>#N/A</v>
      </c>
      <c r="N183" s="308"/>
      <c r="O183" s="98"/>
      <c r="P183" s="75">
        <v>44</v>
      </c>
      <c r="Q183" s="75" t="s">
        <v>14</v>
      </c>
      <c r="V183" s="373"/>
      <c r="W183" s="373"/>
      <c r="X183" s="373"/>
      <c r="Y183" s="373"/>
    </row>
    <row r="184" spans="1:25" ht="21.95" customHeight="1">
      <c r="B184" s="20"/>
      <c r="C184" s="72"/>
      <c r="D184" s="387">
        <v>3</v>
      </c>
      <c r="E184" s="564" t="s">
        <v>700</v>
      </c>
      <c r="F184" s="565"/>
      <c r="G184" s="357" t="s">
        <v>720</v>
      </c>
      <c r="H184" s="306" t="s">
        <v>56</v>
      </c>
      <c r="I184" s="306" t="s">
        <v>289</v>
      </c>
      <c r="J184" s="306" t="s">
        <v>132</v>
      </c>
      <c r="K184" s="306" t="s">
        <v>296</v>
      </c>
      <c r="L184" s="147" t="str">
        <f>VLOOKUP(P184,'1'!$A$2:$B$68,2)</f>
        <v>Agus Dimyati, S.S</v>
      </c>
      <c r="M184" s="351" t="e">
        <f>VLOOKUP(Q184,'1'!$A$2:$B$68,2)</f>
        <v>#N/A</v>
      </c>
      <c r="N184" s="154"/>
      <c r="O184" s="98"/>
      <c r="P184" s="75">
        <v>2</v>
      </c>
      <c r="Q184" s="75" t="s">
        <v>14</v>
      </c>
      <c r="V184" s="373"/>
      <c r="W184" s="373"/>
      <c r="X184" s="373"/>
      <c r="Y184" s="373"/>
    </row>
    <row r="185" spans="1:25" ht="21.95" customHeight="1">
      <c r="B185" s="6"/>
      <c r="C185" s="72"/>
      <c r="D185" s="413">
        <v>3</v>
      </c>
      <c r="E185" s="453" t="s">
        <v>659</v>
      </c>
      <c r="F185" s="454"/>
      <c r="G185" s="422" t="s">
        <v>126</v>
      </c>
      <c r="H185" s="306" t="s">
        <v>57</v>
      </c>
      <c r="I185" s="306" t="s">
        <v>207</v>
      </c>
      <c r="J185" s="306" t="s">
        <v>131</v>
      </c>
      <c r="K185" s="306" t="s">
        <v>170</v>
      </c>
      <c r="L185" s="407" t="str">
        <f>VLOOKUP(P185,'1'!$A$2:$B$68,2)</f>
        <v>Wawan Laksito, S.Si, M.Kom</v>
      </c>
      <c r="M185" s="319" t="e">
        <f>VLOOKUP(Q185,'1'!$A$2:$B$68,2)</f>
        <v>#N/A</v>
      </c>
      <c r="N185" s="154"/>
      <c r="O185" s="98"/>
      <c r="P185" s="75">
        <v>52</v>
      </c>
      <c r="Q185" s="75" t="s">
        <v>14</v>
      </c>
      <c r="V185" s="373"/>
      <c r="W185" s="373"/>
      <c r="X185" s="373"/>
      <c r="Y185" s="373"/>
    </row>
    <row r="186" spans="1:25" ht="21.95" customHeight="1">
      <c r="B186" s="6"/>
      <c r="C186" s="307"/>
      <c r="D186" s="414"/>
      <c r="E186" s="455"/>
      <c r="F186" s="456"/>
      <c r="G186" s="423"/>
      <c r="H186" s="306" t="s">
        <v>57</v>
      </c>
      <c r="I186" s="306" t="s">
        <v>400</v>
      </c>
      <c r="J186" s="427" t="s">
        <v>130</v>
      </c>
      <c r="K186" s="306" t="s">
        <v>637</v>
      </c>
      <c r="L186" s="408"/>
      <c r="M186" s="425" t="e">
        <f>VLOOKUP(Q186,'1'!$A$2:$B$68,2)</f>
        <v>#N/A</v>
      </c>
      <c r="N186" s="154"/>
      <c r="O186" s="98"/>
      <c r="P186" s="75">
        <v>25</v>
      </c>
      <c r="Q186" s="75" t="s">
        <v>14</v>
      </c>
      <c r="V186" s="373"/>
      <c r="W186" s="373"/>
      <c r="X186" s="373"/>
      <c r="Y186" s="373"/>
    </row>
    <row r="187" spans="1:25" ht="21.95" customHeight="1">
      <c r="B187" s="6"/>
      <c r="C187" s="307"/>
      <c r="D187" s="415"/>
      <c r="E187" s="457"/>
      <c r="F187" s="458"/>
      <c r="G187" s="424"/>
      <c r="H187" s="306" t="s">
        <v>26</v>
      </c>
      <c r="I187" s="306" t="s">
        <v>399</v>
      </c>
      <c r="J187" s="429"/>
      <c r="K187" s="306" t="s">
        <v>129</v>
      </c>
      <c r="L187" s="409"/>
      <c r="M187" s="426"/>
      <c r="N187" s="154"/>
      <c r="O187" s="98"/>
      <c r="V187" s="373"/>
      <c r="W187" s="373"/>
      <c r="X187" s="373"/>
      <c r="Y187" s="373"/>
    </row>
    <row r="188" spans="1:25" ht="21.95" customHeight="1">
      <c r="B188" s="68"/>
      <c r="C188" s="72"/>
      <c r="D188" s="413">
        <v>7</v>
      </c>
      <c r="E188" s="462" t="s">
        <v>699</v>
      </c>
      <c r="F188" s="463"/>
      <c r="G188" s="422" t="s">
        <v>136</v>
      </c>
      <c r="H188" s="306" t="s">
        <v>57</v>
      </c>
      <c r="I188" s="306" t="s">
        <v>459</v>
      </c>
      <c r="J188" s="427" t="s">
        <v>133</v>
      </c>
      <c r="K188" s="306" t="s">
        <v>460</v>
      </c>
      <c r="L188" s="407" t="str">
        <f>VLOOKUP(P188,'1'!$A$2:$B$68,2)</f>
        <v>Yafie Miftah Imani, S.Kom, M.Eng</v>
      </c>
      <c r="M188" s="425" t="e">
        <f>VLOOKUP(Q188,'1'!$A$2:$B$68,2)</f>
        <v>#N/A</v>
      </c>
      <c r="N188" s="154"/>
      <c r="O188" s="98"/>
      <c r="P188" s="75">
        <v>5</v>
      </c>
      <c r="Q188" s="75" t="s">
        <v>14</v>
      </c>
      <c r="V188" s="373"/>
      <c r="W188" s="373"/>
      <c r="X188" s="373"/>
      <c r="Y188" s="373"/>
    </row>
    <row r="189" spans="1:25" ht="21.95" customHeight="1">
      <c r="B189" s="68"/>
      <c r="C189" s="72"/>
      <c r="D189" s="415"/>
      <c r="E189" s="464"/>
      <c r="F189" s="465"/>
      <c r="G189" s="424"/>
      <c r="H189" s="306" t="s">
        <v>57</v>
      </c>
      <c r="I189" s="306" t="s">
        <v>297</v>
      </c>
      <c r="J189" s="429"/>
      <c r="K189" s="306" t="s">
        <v>461</v>
      </c>
      <c r="L189" s="409"/>
      <c r="M189" s="426"/>
      <c r="N189" s="154"/>
      <c r="O189" s="98"/>
      <c r="Q189" s="75" t="s">
        <v>14</v>
      </c>
      <c r="V189" s="373"/>
      <c r="W189" s="373"/>
      <c r="X189" s="373"/>
      <c r="Y189" s="373"/>
    </row>
    <row r="190" spans="1:25" ht="21.95" customHeight="1">
      <c r="B190" s="68"/>
      <c r="C190" s="72"/>
      <c r="D190" s="413">
        <v>7</v>
      </c>
      <c r="E190" s="462" t="s">
        <v>673</v>
      </c>
      <c r="F190" s="463"/>
      <c r="G190" s="422" t="s">
        <v>136</v>
      </c>
      <c r="H190" s="306" t="s">
        <v>56</v>
      </c>
      <c r="I190" s="306" t="s">
        <v>309</v>
      </c>
      <c r="J190" s="427" t="s">
        <v>134</v>
      </c>
      <c r="K190" s="306" t="s">
        <v>566</v>
      </c>
      <c r="L190" s="407" t="str">
        <f>VLOOKUP(P190,'1'!$A$2:$B$68,2)</f>
        <v>Hardi Santoso, S.Kom</v>
      </c>
      <c r="M190" s="425" t="e">
        <f>VLOOKUP(Q190,'1'!$A$2:$B$68,2)</f>
        <v>#N/A</v>
      </c>
      <c r="N190" s="154"/>
      <c r="O190" s="98"/>
      <c r="P190" s="75">
        <v>24</v>
      </c>
      <c r="Q190" s="75" t="s">
        <v>14</v>
      </c>
      <c r="V190" s="373"/>
      <c r="W190" s="373"/>
      <c r="X190" s="373"/>
      <c r="Y190" s="373"/>
    </row>
    <row r="191" spans="1:25" ht="21.95" customHeight="1">
      <c r="B191" s="68"/>
      <c r="C191" s="72"/>
      <c r="D191" s="415"/>
      <c r="E191" s="464"/>
      <c r="F191" s="465"/>
      <c r="G191" s="424"/>
      <c r="H191" s="306" t="s">
        <v>56</v>
      </c>
      <c r="I191" s="306" t="s">
        <v>470</v>
      </c>
      <c r="J191" s="429"/>
      <c r="K191" s="306">
        <v>17</v>
      </c>
      <c r="L191" s="409"/>
      <c r="M191" s="426"/>
      <c r="N191" s="154"/>
      <c r="O191" s="98"/>
      <c r="P191" s="75" t="s">
        <v>14</v>
      </c>
      <c r="Q191" s="75" t="s">
        <v>14</v>
      </c>
      <c r="V191" s="373"/>
      <c r="W191" s="373"/>
      <c r="X191" s="373"/>
      <c r="Y191" s="373"/>
    </row>
    <row r="192" spans="1:25" s="25" customFormat="1" ht="21.95" customHeight="1">
      <c r="A192" s="92"/>
      <c r="B192" s="68"/>
      <c r="C192" s="72"/>
      <c r="D192" s="388"/>
      <c r="E192" s="368"/>
      <c r="F192" s="369"/>
      <c r="G192" s="357"/>
      <c r="H192" s="358"/>
      <c r="I192" s="358"/>
      <c r="J192" s="358"/>
      <c r="K192" s="339"/>
      <c r="L192" s="361"/>
      <c r="M192" s="363"/>
      <c r="N192" s="219"/>
      <c r="O192" s="146"/>
      <c r="P192" s="92"/>
      <c r="Q192" s="92"/>
      <c r="R192" s="92"/>
      <c r="V192" s="373"/>
      <c r="W192" s="373"/>
      <c r="X192" s="373"/>
      <c r="Y192" s="373"/>
    </row>
    <row r="193" spans="1:25" ht="22.5" customHeight="1" thickBot="1">
      <c r="B193" s="262"/>
      <c r="C193" s="239"/>
      <c r="D193" s="240"/>
      <c r="E193" s="241"/>
      <c r="F193" s="242"/>
      <c r="G193" s="240"/>
      <c r="H193" s="240"/>
      <c r="I193" s="240"/>
      <c r="J193" s="240"/>
      <c r="K193" s="476" t="s">
        <v>45</v>
      </c>
      <c r="L193" s="257"/>
      <c r="M193" s="198"/>
      <c r="N193" s="106"/>
      <c r="O193" s="98"/>
      <c r="V193" s="373"/>
      <c r="W193" s="373"/>
      <c r="X193" s="373"/>
      <c r="Y193" s="373"/>
    </row>
    <row r="194" spans="1:25" ht="21.95" customHeight="1" thickTop="1">
      <c r="B194" s="263"/>
      <c r="C194" s="243"/>
      <c r="D194" s="244"/>
      <c r="E194" s="245"/>
      <c r="F194" s="246"/>
      <c r="G194" s="244"/>
      <c r="H194" s="244"/>
      <c r="I194" s="244"/>
      <c r="J194" s="261"/>
      <c r="K194" s="477"/>
      <c r="L194" s="259"/>
      <c r="M194" s="199"/>
      <c r="N194" s="181"/>
      <c r="O194" s="98"/>
      <c r="V194" s="373"/>
      <c r="W194" s="373"/>
      <c r="X194" s="373"/>
      <c r="Y194" s="373"/>
    </row>
    <row r="195" spans="1:25" ht="21" customHeight="1">
      <c r="B195" s="236" t="s">
        <v>708</v>
      </c>
      <c r="C195" s="327" t="s">
        <v>45</v>
      </c>
      <c r="D195" s="413">
        <v>1</v>
      </c>
      <c r="E195" s="478" t="s">
        <v>226</v>
      </c>
      <c r="F195" s="359" t="s">
        <v>123</v>
      </c>
      <c r="G195" s="345" t="s">
        <v>114</v>
      </c>
      <c r="H195" s="306" t="s">
        <v>56</v>
      </c>
      <c r="I195" s="306" t="s">
        <v>243</v>
      </c>
      <c r="J195" s="356" t="s">
        <v>67</v>
      </c>
      <c r="K195" s="306">
        <v>26</v>
      </c>
      <c r="L195" s="466" t="str">
        <f>VLOOKUP(P195,'1'!$A$2:$B$68,2)</f>
        <v>Setiyowati, S.Kom, M.Kom</v>
      </c>
      <c r="M195" s="351" t="e">
        <f>VLOOKUP(Q195,'1'!$A$2:$B$68,2)</f>
        <v>#N/A</v>
      </c>
      <c r="N195" s="154"/>
      <c r="O195" s="98"/>
      <c r="P195" s="75">
        <v>38</v>
      </c>
      <c r="Q195" s="75" t="s">
        <v>14</v>
      </c>
      <c r="V195" s="373"/>
      <c r="W195" s="373"/>
      <c r="X195" s="373"/>
      <c r="Y195" s="373"/>
    </row>
    <row r="196" spans="1:25" ht="21" customHeight="1">
      <c r="B196" s="152"/>
      <c r="C196" s="327" t="s">
        <v>492</v>
      </c>
      <c r="D196" s="414"/>
      <c r="E196" s="479"/>
      <c r="F196" s="390" t="s">
        <v>124</v>
      </c>
      <c r="G196" s="372" t="s">
        <v>127</v>
      </c>
      <c r="H196" s="306" t="s">
        <v>56</v>
      </c>
      <c r="I196" s="306" t="s">
        <v>244</v>
      </c>
      <c r="J196" s="287" t="s">
        <v>67</v>
      </c>
      <c r="K196" s="306">
        <v>31</v>
      </c>
      <c r="L196" s="467"/>
      <c r="M196" s="351" t="e">
        <f>VLOOKUP(Q196,'1'!$A$2:$B$68,2)</f>
        <v>#N/A</v>
      </c>
      <c r="N196" s="154"/>
      <c r="O196" s="98"/>
      <c r="P196" s="75">
        <v>38</v>
      </c>
      <c r="Q196" s="75" t="s">
        <v>14</v>
      </c>
      <c r="V196" s="373"/>
      <c r="W196" s="373"/>
      <c r="X196" s="373"/>
      <c r="Y196" s="373"/>
    </row>
    <row r="197" spans="1:25" ht="21" customHeight="1">
      <c r="B197" s="290"/>
      <c r="C197" s="328" t="s">
        <v>487</v>
      </c>
      <c r="D197" s="415"/>
      <c r="E197" s="480"/>
      <c r="F197" s="390" t="s">
        <v>125</v>
      </c>
      <c r="G197" s="372" t="s">
        <v>128</v>
      </c>
      <c r="H197" s="306" t="s">
        <v>55</v>
      </c>
      <c r="I197" s="306" t="s">
        <v>242</v>
      </c>
      <c r="J197" s="287" t="s">
        <v>67</v>
      </c>
      <c r="K197" s="306" t="s">
        <v>241</v>
      </c>
      <c r="L197" s="468"/>
      <c r="M197" s="351" t="e">
        <f>VLOOKUP(Q197,'1'!$A$2:$B$68,2)</f>
        <v>#N/A</v>
      </c>
      <c r="N197" s="154"/>
      <c r="O197" s="98"/>
      <c r="P197" s="75">
        <v>38</v>
      </c>
      <c r="Q197" s="75" t="s">
        <v>14</v>
      </c>
      <c r="V197" s="373"/>
      <c r="W197" s="373"/>
      <c r="X197" s="373"/>
      <c r="Y197" s="373"/>
    </row>
    <row r="198" spans="1:25" ht="21.95" customHeight="1">
      <c r="A198" s="92"/>
      <c r="B198" s="68"/>
      <c r="C198" s="149"/>
      <c r="D198" s="413">
        <v>3</v>
      </c>
      <c r="E198" s="462" t="s">
        <v>679</v>
      </c>
      <c r="F198" s="463"/>
      <c r="G198" s="422" t="s">
        <v>127</v>
      </c>
      <c r="H198" s="306" t="s">
        <v>26</v>
      </c>
      <c r="I198" s="306" t="s">
        <v>284</v>
      </c>
      <c r="J198" s="306" t="s">
        <v>131</v>
      </c>
      <c r="K198" s="306" t="s">
        <v>232</v>
      </c>
      <c r="L198" s="407" t="str">
        <f>VLOOKUP(P198,'1'!$A$2:$B$68,2)</f>
        <v>Bambang Satrio Nugroho, S.E, M.M</v>
      </c>
      <c r="M198" s="351" t="e">
        <f>VLOOKUP(Q198,'1'!$A$2:$B$68,2)</f>
        <v>#N/A</v>
      </c>
      <c r="N198" s="154"/>
      <c r="O198" s="98"/>
      <c r="P198" s="75">
        <v>7</v>
      </c>
      <c r="Q198" s="75" t="s">
        <v>14</v>
      </c>
      <c r="V198" s="373"/>
      <c r="W198" s="373"/>
      <c r="X198" s="373"/>
      <c r="Y198" s="373"/>
    </row>
    <row r="199" spans="1:25" ht="21.95" customHeight="1">
      <c r="A199" s="92"/>
      <c r="B199" s="152"/>
      <c r="C199" s="149"/>
      <c r="D199" s="414"/>
      <c r="E199" s="539"/>
      <c r="F199" s="566"/>
      <c r="G199" s="423"/>
      <c r="H199" s="306" t="s">
        <v>56</v>
      </c>
      <c r="I199" s="306" t="s">
        <v>569</v>
      </c>
      <c r="J199" s="348" t="s">
        <v>130</v>
      </c>
      <c r="K199" s="306" t="s">
        <v>237</v>
      </c>
      <c r="L199" s="408"/>
      <c r="M199" s="351" t="e">
        <f>VLOOKUP(Q199,'1'!$A$2:$B$68,2)</f>
        <v>#N/A</v>
      </c>
      <c r="N199" s="154"/>
      <c r="O199" s="98"/>
      <c r="P199" s="75">
        <v>17</v>
      </c>
      <c r="Q199" s="75" t="s">
        <v>14</v>
      </c>
      <c r="V199" s="373"/>
      <c r="W199" s="373"/>
      <c r="X199" s="373"/>
      <c r="Y199" s="373"/>
    </row>
    <row r="200" spans="1:25" ht="21.95" customHeight="1">
      <c r="A200" s="92"/>
      <c r="B200" s="152"/>
      <c r="C200" s="129"/>
      <c r="D200" s="415"/>
      <c r="E200" s="464"/>
      <c r="F200" s="465"/>
      <c r="G200" s="423"/>
      <c r="H200" s="306" t="s">
        <v>56</v>
      </c>
      <c r="I200" s="306" t="s">
        <v>231</v>
      </c>
      <c r="J200" s="427" t="s">
        <v>132</v>
      </c>
      <c r="K200" s="306">
        <v>11</v>
      </c>
      <c r="L200" s="408"/>
      <c r="M200" s="430" t="e">
        <f>VLOOKUP(Q200,'1'!$A$2:$B$68,2)</f>
        <v>#N/A</v>
      </c>
      <c r="N200" s="154"/>
      <c r="O200" s="98"/>
      <c r="P200" s="75">
        <v>11</v>
      </c>
      <c r="Q200" s="75" t="s">
        <v>14</v>
      </c>
      <c r="V200" s="373"/>
      <c r="W200" s="373"/>
      <c r="X200" s="373"/>
      <c r="Y200" s="373"/>
    </row>
    <row r="201" spans="1:25" ht="21.95" customHeight="1">
      <c r="A201" s="92"/>
      <c r="B201" s="68"/>
      <c r="C201" s="149"/>
      <c r="D201" s="389">
        <v>5</v>
      </c>
      <c r="E201" s="464" t="s">
        <v>679</v>
      </c>
      <c r="F201" s="465"/>
      <c r="G201" s="423"/>
      <c r="H201" s="306" t="s">
        <v>55</v>
      </c>
      <c r="I201" s="306" t="s">
        <v>750</v>
      </c>
      <c r="J201" s="429"/>
      <c r="K201" s="306" t="s">
        <v>570</v>
      </c>
      <c r="L201" s="409"/>
      <c r="M201" s="432"/>
      <c r="N201" s="154"/>
      <c r="O201" s="98"/>
      <c r="P201" s="75" t="s">
        <v>14</v>
      </c>
      <c r="Q201" s="75" t="s">
        <v>14</v>
      </c>
      <c r="V201" s="373"/>
      <c r="W201" s="373"/>
      <c r="X201" s="373"/>
      <c r="Y201" s="373"/>
    </row>
    <row r="202" spans="1:25" ht="21.95" customHeight="1">
      <c r="A202" s="92"/>
      <c r="B202" s="290"/>
      <c r="C202" s="135"/>
      <c r="D202" s="413">
        <v>3</v>
      </c>
      <c r="E202" s="446" t="s">
        <v>726</v>
      </c>
      <c r="F202" s="390" t="s">
        <v>123</v>
      </c>
      <c r="G202" s="372" t="s">
        <v>114</v>
      </c>
      <c r="H202" s="306" t="s">
        <v>57</v>
      </c>
      <c r="I202" s="306" t="s">
        <v>195</v>
      </c>
      <c r="J202" s="287" t="s">
        <v>77</v>
      </c>
      <c r="K202" s="306">
        <v>31</v>
      </c>
      <c r="L202" s="407" t="str">
        <f>VLOOKUP(P202,'1'!$A$2:$B$68,2)</f>
        <v>Sri Siswanti, M.Kom</v>
      </c>
      <c r="M202" s="351" t="e">
        <f>VLOOKUP(Q202,'1'!$A$2:$B$68,2)</f>
        <v>#N/A</v>
      </c>
      <c r="N202" s="154"/>
      <c r="O202" s="98"/>
      <c r="P202" s="75">
        <v>42</v>
      </c>
      <c r="Q202" s="75" t="s">
        <v>14</v>
      </c>
      <c r="V202" s="373"/>
      <c r="W202" s="373"/>
      <c r="X202" s="373"/>
      <c r="Y202" s="373"/>
    </row>
    <row r="203" spans="1:25" ht="21.95" customHeight="1">
      <c r="B203" s="152"/>
      <c r="C203" s="130"/>
      <c r="D203" s="414"/>
      <c r="E203" s="447"/>
      <c r="F203" s="390" t="s">
        <v>124</v>
      </c>
      <c r="G203" s="372" t="s">
        <v>127</v>
      </c>
      <c r="H203" s="306" t="s">
        <v>57</v>
      </c>
      <c r="I203" s="306" t="s">
        <v>567</v>
      </c>
      <c r="J203" s="287" t="s">
        <v>77</v>
      </c>
      <c r="K203" s="306" t="s">
        <v>568</v>
      </c>
      <c r="L203" s="408"/>
      <c r="M203" s="351" t="e">
        <f>VLOOKUP(Q203,'1'!$A$2:$B$68,2)</f>
        <v>#N/A</v>
      </c>
      <c r="N203" s="154"/>
      <c r="O203" s="98"/>
      <c r="P203" s="75">
        <v>42</v>
      </c>
      <c r="Q203" s="75" t="s">
        <v>14</v>
      </c>
      <c r="V203" s="373"/>
      <c r="W203" s="373"/>
      <c r="X203" s="373"/>
      <c r="Y203" s="373"/>
    </row>
    <row r="204" spans="1:25" ht="21.95" customHeight="1">
      <c r="B204" s="152"/>
      <c r="C204" s="149"/>
      <c r="D204" s="414"/>
      <c r="E204" s="447"/>
      <c r="F204" s="390" t="s">
        <v>125</v>
      </c>
      <c r="G204" s="372" t="s">
        <v>128</v>
      </c>
      <c r="H204" s="306" t="s">
        <v>57</v>
      </c>
      <c r="I204" s="306" t="s">
        <v>367</v>
      </c>
      <c r="J204" s="287" t="s">
        <v>77</v>
      </c>
      <c r="K204" s="306" t="s">
        <v>161</v>
      </c>
      <c r="L204" s="409"/>
      <c r="M204" s="351" t="e">
        <f>VLOOKUP(Q204,'1'!$A$2:$B$68,2)</f>
        <v>#N/A</v>
      </c>
      <c r="N204" s="154"/>
      <c r="O204" s="98"/>
      <c r="P204" s="75">
        <v>42</v>
      </c>
      <c r="Q204" s="75" t="s">
        <v>14</v>
      </c>
      <c r="V204" s="373"/>
      <c r="W204" s="373"/>
      <c r="X204" s="373"/>
      <c r="Y204" s="373"/>
    </row>
    <row r="205" spans="1:25" ht="21.95" customHeight="1">
      <c r="B205" s="152"/>
      <c r="C205" s="149"/>
      <c r="D205" s="413">
        <v>5</v>
      </c>
      <c r="E205" s="478" t="s">
        <v>119</v>
      </c>
      <c r="F205" s="390" t="s">
        <v>123</v>
      </c>
      <c r="G205" s="372" t="s">
        <v>114</v>
      </c>
      <c r="H205" s="306" t="s">
        <v>56</v>
      </c>
      <c r="I205" s="306" t="s">
        <v>198</v>
      </c>
      <c r="J205" s="287" t="s">
        <v>71</v>
      </c>
      <c r="K205" s="306">
        <v>16</v>
      </c>
      <c r="L205" s="407" t="str">
        <f>VLOOKUP(P205,'1'!$A$2:$B$68,2)</f>
        <v>Bebas Widada, S.Si, M.Kom</v>
      </c>
      <c r="M205" s="351" t="e">
        <f>VLOOKUP(Q205,'1'!$A$2:$B$68,2)</f>
        <v>#N/A</v>
      </c>
      <c r="N205" s="154"/>
      <c r="O205" s="98"/>
      <c r="P205" s="75">
        <v>10</v>
      </c>
      <c r="Q205" s="75" t="s">
        <v>14</v>
      </c>
      <c r="V205" s="373"/>
      <c r="W205" s="373"/>
      <c r="X205" s="373"/>
      <c r="Y205" s="373"/>
    </row>
    <row r="206" spans="1:25" ht="21.95" customHeight="1">
      <c r="B206" s="152"/>
      <c r="C206" s="149"/>
      <c r="D206" s="414"/>
      <c r="E206" s="479"/>
      <c r="F206" s="359" t="s">
        <v>124</v>
      </c>
      <c r="G206" s="345" t="s">
        <v>127</v>
      </c>
      <c r="H206" s="306" t="s">
        <v>56</v>
      </c>
      <c r="I206" s="306" t="s">
        <v>453</v>
      </c>
      <c r="J206" s="287" t="s">
        <v>71</v>
      </c>
      <c r="K206" s="306" t="s">
        <v>347</v>
      </c>
      <c r="L206" s="408"/>
      <c r="M206" s="351" t="e">
        <f>VLOOKUP(Q206,'1'!$A$2:$B$68,2)</f>
        <v>#N/A</v>
      </c>
      <c r="N206" s="154"/>
      <c r="O206" s="98"/>
      <c r="P206" s="75">
        <v>10</v>
      </c>
      <c r="Q206" s="75" t="s">
        <v>14</v>
      </c>
      <c r="V206" s="373"/>
      <c r="W206" s="373"/>
      <c r="X206" s="373"/>
      <c r="Y206" s="373"/>
    </row>
    <row r="207" spans="1:25" ht="21.95" customHeight="1">
      <c r="B207" s="152"/>
      <c r="C207" s="149"/>
      <c r="D207" s="414"/>
      <c r="E207" s="479"/>
      <c r="F207" s="390" t="s">
        <v>125</v>
      </c>
      <c r="G207" s="372" t="s">
        <v>169</v>
      </c>
      <c r="H207" s="306" t="s">
        <v>56</v>
      </c>
      <c r="I207" s="306" t="s">
        <v>454</v>
      </c>
      <c r="J207" s="287" t="s">
        <v>71</v>
      </c>
      <c r="K207" s="306" t="s">
        <v>571</v>
      </c>
      <c r="L207" s="409"/>
      <c r="M207" s="351" t="e">
        <f>VLOOKUP(Q207,'1'!$A$2:$B$68,2)</f>
        <v>#N/A</v>
      </c>
      <c r="N207" s="154"/>
      <c r="O207" s="98"/>
      <c r="P207" s="75">
        <v>10</v>
      </c>
      <c r="Q207" s="75" t="s">
        <v>14</v>
      </c>
      <c r="V207" s="373"/>
      <c r="W207" s="373"/>
      <c r="X207" s="373"/>
      <c r="Y207" s="373"/>
    </row>
    <row r="208" spans="1:25" ht="21.95" customHeight="1">
      <c r="A208" s="92"/>
      <c r="B208" s="68"/>
      <c r="C208" s="149"/>
      <c r="D208" s="384">
        <v>5</v>
      </c>
      <c r="E208" s="600" t="s">
        <v>676</v>
      </c>
      <c r="F208" s="601"/>
      <c r="G208" s="372" t="s">
        <v>743</v>
      </c>
      <c r="H208" s="306" t="s">
        <v>26</v>
      </c>
      <c r="I208" s="306" t="s">
        <v>532</v>
      </c>
      <c r="J208" s="287" t="s">
        <v>72</v>
      </c>
      <c r="K208" s="306" t="s">
        <v>533</v>
      </c>
      <c r="L208" s="147" t="str">
        <f>VLOOKUP(P208,'1'!$A$2:$B$68,2)</f>
        <v>Iwan Ady Prabowo, S.Kom, M.Kom</v>
      </c>
      <c r="M208" s="351" t="e">
        <f>VLOOKUP(Q208,'1'!$A$2:$B$68,2)</f>
        <v>#N/A</v>
      </c>
      <c r="N208" s="154"/>
      <c r="O208" s="98"/>
      <c r="P208" s="75">
        <v>27</v>
      </c>
      <c r="Q208" s="75" t="s">
        <v>14</v>
      </c>
      <c r="V208" s="373"/>
      <c r="W208" s="373"/>
      <c r="X208" s="373"/>
      <c r="Y208" s="373"/>
    </row>
    <row r="209" spans="1:25" s="25" customFormat="1" ht="21" customHeight="1">
      <c r="A209" s="92"/>
      <c r="B209" s="236"/>
      <c r="C209" s="149"/>
      <c r="D209" s="413">
        <v>1</v>
      </c>
      <c r="E209" s="520" t="s">
        <v>725</v>
      </c>
      <c r="F209" s="521"/>
      <c r="G209" s="422" t="s">
        <v>118</v>
      </c>
      <c r="H209" s="306" t="s">
        <v>57</v>
      </c>
      <c r="I209" s="306" t="s">
        <v>238</v>
      </c>
      <c r="J209" s="427" t="s">
        <v>134</v>
      </c>
      <c r="K209" s="306">
        <v>32</v>
      </c>
      <c r="L209" s="407" t="str">
        <f>VLOOKUP(P209,'1'!$A$2:$B$68,2)</f>
        <v>Dimas Pamilih, S.Kom</v>
      </c>
      <c r="M209" s="494" t="e">
        <f>VLOOKUP(Q209,'1'!$A$2:$B$68,2)</f>
        <v>#N/A</v>
      </c>
      <c r="N209" s="291"/>
      <c r="O209" s="146"/>
      <c r="P209" s="92">
        <v>17</v>
      </c>
      <c r="Q209" s="92" t="s">
        <v>14</v>
      </c>
      <c r="R209" s="92"/>
      <c r="V209" s="373"/>
      <c r="W209" s="373"/>
      <c r="X209" s="373"/>
      <c r="Y209" s="373"/>
    </row>
    <row r="210" spans="1:25" s="25" customFormat="1" ht="21" customHeight="1">
      <c r="A210" s="92"/>
      <c r="B210" s="152"/>
      <c r="C210" s="149"/>
      <c r="D210" s="414"/>
      <c r="E210" s="590"/>
      <c r="F210" s="593"/>
      <c r="G210" s="423"/>
      <c r="H210" s="306" t="s">
        <v>57</v>
      </c>
      <c r="I210" s="306" t="s">
        <v>239</v>
      </c>
      <c r="J210" s="428"/>
      <c r="K210" s="306">
        <v>31</v>
      </c>
      <c r="L210" s="408"/>
      <c r="M210" s="495"/>
      <c r="N210" s="291"/>
      <c r="O210" s="146"/>
      <c r="P210" s="92"/>
      <c r="Q210" s="92" t="s">
        <v>14</v>
      </c>
      <c r="R210" s="92"/>
      <c r="V210" s="373"/>
      <c r="W210" s="373"/>
      <c r="X210" s="373"/>
      <c r="Y210" s="373"/>
    </row>
    <row r="211" spans="1:25" s="25" customFormat="1" ht="21.95" customHeight="1">
      <c r="A211" s="92"/>
      <c r="B211" s="290"/>
      <c r="C211" s="135"/>
      <c r="D211" s="414"/>
      <c r="E211" s="590"/>
      <c r="F211" s="593"/>
      <c r="G211" s="423"/>
      <c r="H211" s="306" t="s">
        <v>57</v>
      </c>
      <c r="I211" s="306" t="s">
        <v>270</v>
      </c>
      <c r="J211" s="428"/>
      <c r="K211" s="306" t="s">
        <v>237</v>
      </c>
      <c r="L211" s="408"/>
      <c r="M211" s="495"/>
      <c r="N211" s="291"/>
      <c r="O211" s="146"/>
      <c r="P211" s="92"/>
      <c r="Q211" s="92" t="s">
        <v>14</v>
      </c>
      <c r="R211" s="92"/>
      <c r="V211" s="373"/>
      <c r="W211" s="373"/>
      <c r="X211" s="373"/>
      <c r="Y211" s="373"/>
    </row>
    <row r="212" spans="1:25" s="25" customFormat="1" ht="21" customHeight="1">
      <c r="A212" s="92"/>
      <c r="B212" s="290"/>
      <c r="C212" s="135"/>
      <c r="D212" s="415"/>
      <c r="E212" s="522"/>
      <c r="F212" s="523"/>
      <c r="G212" s="424"/>
      <c r="H212" s="306" t="s">
        <v>26</v>
      </c>
      <c r="I212" s="306" t="s">
        <v>250</v>
      </c>
      <c r="J212" s="429"/>
      <c r="K212" s="306">
        <v>10</v>
      </c>
      <c r="L212" s="409"/>
      <c r="M212" s="496"/>
      <c r="N212" s="291"/>
      <c r="O212" s="146"/>
      <c r="P212" s="92"/>
      <c r="Q212" s="92" t="s">
        <v>14</v>
      </c>
      <c r="R212" s="92"/>
      <c r="V212" s="373"/>
      <c r="W212" s="373"/>
      <c r="X212" s="373"/>
      <c r="Y212" s="373"/>
    </row>
    <row r="213" spans="1:25" ht="21.95" customHeight="1">
      <c r="B213" s="68"/>
      <c r="C213" s="131"/>
      <c r="D213" s="413">
        <v>7</v>
      </c>
      <c r="E213" s="453" t="s">
        <v>430</v>
      </c>
      <c r="F213" s="454"/>
      <c r="G213" s="422" t="s">
        <v>118</v>
      </c>
      <c r="H213" s="306" t="s">
        <v>57</v>
      </c>
      <c r="I213" s="306" t="s">
        <v>163</v>
      </c>
      <c r="J213" s="427" t="s">
        <v>133</v>
      </c>
      <c r="K213" s="306">
        <v>26</v>
      </c>
      <c r="L213" s="407" t="str">
        <f>VLOOKUP(P213,'1'!$A$2:$B$68,2)</f>
        <v>Retno Tri Vulandari, S.Si, M.Si</v>
      </c>
      <c r="M213" s="425" t="e">
        <f>VLOOKUP(Q213,'1'!$A$2:$B$68,2)</f>
        <v>#N/A</v>
      </c>
      <c r="N213" s="154"/>
      <c r="O213" s="98"/>
      <c r="P213" s="75">
        <v>34</v>
      </c>
      <c r="Q213" s="75" t="s">
        <v>14</v>
      </c>
      <c r="V213" s="373"/>
      <c r="W213" s="373"/>
      <c r="X213" s="373"/>
      <c r="Y213" s="373"/>
    </row>
    <row r="214" spans="1:25" ht="21.95" customHeight="1">
      <c r="B214" s="68"/>
      <c r="C214" s="131"/>
      <c r="D214" s="414"/>
      <c r="E214" s="455"/>
      <c r="F214" s="456"/>
      <c r="G214" s="423"/>
      <c r="H214" s="306" t="s">
        <v>57</v>
      </c>
      <c r="I214" s="306" t="s">
        <v>320</v>
      </c>
      <c r="J214" s="428"/>
      <c r="K214" s="306" t="s">
        <v>572</v>
      </c>
      <c r="L214" s="408"/>
      <c r="M214" s="524"/>
      <c r="N214" s="154"/>
      <c r="O214" s="98"/>
      <c r="P214" s="75" t="s">
        <v>14</v>
      </c>
      <c r="Q214" s="75" t="s">
        <v>14</v>
      </c>
      <c r="V214" s="373"/>
      <c r="W214" s="373"/>
      <c r="X214" s="373"/>
      <c r="Y214" s="373"/>
    </row>
    <row r="215" spans="1:25" ht="21.95" customHeight="1">
      <c r="B215" s="68"/>
      <c r="C215" s="131"/>
      <c r="D215" s="414"/>
      <c r="E215" s="455"/>
      <c r="F215" s="456"/>
      <c r="G215" s="423"/>
      <c r="H215" s="306" t="s">
        <v>57</v>
      </c>
      <c r="I215" s="306" t="s">
        <v>211</v>
      </c>
      <c r="J215" s="428"/>
      <c r="K215" s="306">
        <v>20</v>
      </c>
      <c r="L215" s="408"/>
      <c r="M215" s="524"/>
      <c r="N215" s="154"/>
      <c r="O215" s="98"/>
      <c r="P215" s="75" t="s">
        <v>14</v>
      </c>
      <c r="Q215" s="75" t="s">
        <v>14</v>
      </c>
      <c r="V215" s="373"/>
      <c r="W215" s="373"/>
      <c r="X215" s="373"/>
      <c r="Y215" s="373"/>
    </row>
    <row r="216" spans="1:25" ht="21.95" customHeight="1">
      <c r="B216" s="68"/>
      <c r="C216" s="131"/>
      <c r="D216" s="414"/>
      <c r="E216" s="455"/>
      <c r="F216" s="456"/>
      <c r="G216" s="423"/>
      <c r="H216" s="306" t="s">
        <v>57</v>
      </c>
      <c r="I216" s="306" t="s">
        <v>201</v>
      </c>
      <c r="J216" s="429"/>
      <c r="K216" s="306">
        <v>23</v>
      </c>
      <c r="L216" s="409"/>
      <c r="M216" s="426"/>
      <c r="N216" s="154"/>
      <c r="O216" s="98"/>
      <c r="P216" s="75" t="s">
        <v>14</v>
      </c>
      <c r="Q216" s="75" t="s">
        <v>14</v>
      </c>
      <c r="V216" s="373"/>
      <c r="W216" s="373"/>
      <c r="X216" s="373"/>
      <c r="Y216" s="373"/>
    </row>
    <row r="217" spans="1:25" ht="21.95" customHeight="1">
      <c r="B217" s="6"/>
      <c r="C217" s="149"/>
      <c r="D217" s="372"/>
      <c r="E217" s="171"/>
      <c r="F217" s="171"/>
      <c r="G217" s="372"/>
      <c r="H217" s="306"/>
      <c r="I217" s="306"/>
      <c r="J217" s="287"/>
      <c r="K217" s="306"/>
      <c r="L217" s="147"/>
      <c r="M217" s="186"/>
      <c r="N217" s="154"/>
      <c r="O217" s="98"/>
      <c r="V217" s="373"/>
      <c r="W217" s="373"/>
      <c r="X217" s="373"/>
      <c r="Y217" s="373"/>
    </row>
    <row r="218" spans="1:25" ht="21.95" customHeight="1">
      <c r="B218" s="6"/>
      <c r="C218" s="129"/>
      <c r="D218" s="459" t="s">
        <v>39</v>
      </c>
      <c r="E218" s="460"/>
      <c r="F218" s="460"/>
      <c r="G218" s="460"/>
      <c r="H218" s="460"/>
      <c r="I218" s="460"/>
      <c r="J218" s="460"/>
      <c r="K218" s="460"/>
      <c r="L218" s="460"/>
      <c r="M218" s="461"/>
      <c r="N218" s="153"/>
      <c r="O218" s="98"/>
      <c r="V218" s="373"/>
      <c r="W218" s="373"/>
      <c r="X218" s="373"/>
      <c r="Y218" s="373"/>
    </row>
    <row r="219" spans="1:25" s="25" customFormat="1" ht="21.95" customHeight="1">
      <c r="A219" s="92"/>
      <c r="B219" s="235"/>
      <c r="C219" s="327" t="s">
        <v>45</v>
      </c>
      <c r="D219" s="413">
        <v>1</v>
      </c>
      <c r="E219" s="520" t="s">
        <v>727</v>
      </c>
      <c r="F219" s="521"/>
      <c r="G219" s="422" t="s">
        <v>115</v>
      </c>
      <c r="H219" s="306" t="s">
        <v>57</v>
      </c>
      <c r="I219" s="306" t="s">
        <v>413</v>
      </c>
      <c r="J219" s="427" t="s">
        <v>134</v>
      </c>
      <c r="K219" s="306" t="s">
        <v>580</v>
      </c>
      <c r="L219" s="433" t="str">
        <f>VLOOKUP(P219,'1'!$A$2:$B$68,2)</f>
        <v>Dimas Pamilih, S.Kom</v>
      </c>
      <c r="M219" s="553" t="e">
        <f>VLOOKUP(Q219,'1'!$A$2:$B$68,2)</f>
        <v>#N/A</v>
      </c>
      <c r="N219" s="291"/>
      <c r="O219" s="146"/>
      <c r="P219" s="92">
        <v>17</v>
      </c>
      <c r="Q219" s="92" t="s">
        <v>14</v>
      </c>
      <c r="R219" s="92"/>
      <c r="V219" s="373"/>
      <c r="W219" s="373"/>
      <c r="X219" s="373"/>
      <c r="Y219" s="373"/>
    </row>
    <row r="220" spans="1:25" s="25" customFormat="1" ht="21.95" customHeight="1">
      <c r="A220" s="92"/>
      <c r="B220" s="235"/>
      <c r="C220" s="327" t="s">
        <v>492</v>
      </c>
      <c r="D220" s="414"/>
      <c r="E220" s="590"/>
      <c r="F220" s="593"/>
      <c r="G220" s="423"/>
      <c r="H220" s="306" t="s">
        <v>218</v>
      </c>
      <c r="I220" s="306" t="s">
        <v>452</v>
      </c>
      <c r="J220" s="428"/>
      <c r="K220" s="306" t="s">
        <v>581</v>
      </c>
      <c r="L220" s="438"/>
      <c r="M220" s="602"/>
      <c r="N220" s="291"/>
      <c r="O220" s="146"/>
      <c r="P220" s="92"/>
      <c r="Q220" s="92" t="s">
        <v>14</v>
      </c>
      <c r="R220" s="92"/>
      <c r="V220" s="373"/>
      <c r="W220" s="373"/>
      <c r="X220" s="373"/>
      <c r="Y220" s="373"/>
    </row>
    <row r="221" spans="1:25" s="25" customFormat="1" ht="21.95" customHeight="1">
      <c r="A221" s="92"/>
      <c r="B221" s="235"/>
      <c r="C221" s="328" t="s">
        <v>487</v>
      </c>
      <c r="D221" s="415"/>
      <c r="E221" s="522"/>
      <c r="F221" s="523"/>
      <c r="G221" s="424"/>
      <c r="H221" s="306" t="s">
        <v>56</v>
      </c>
      <c r="I221" s="306" t="s">
        <v>261</v>
      </c>
      <c r="J221" s="429"/>
      <c r="K221" s="306" t="s">
        <v>121</v>
      </c>
      <c r="L221" s="434"/>
      <c r="M221" s="554"/>
      <c r="N221" s="291"/>
      <c r="O221" s="146"/>
      <c r="P221" s="92"/>
      <c r="Q221" s="92" t="s">
        <v>14</v>
      </c>
      <c r="R221" s="92"/>
      <c r="V221" s="373"/>
      <c r="W221" s="373"/>
      <c r="X221" s="373"/>
      <c r="Y221" s="373"/>
    </row>
    <row r="222" spans="1:25" ht="18.75" customHeight="1">
      <c r="A222" s="92"/>
      <c r="B222" s="66"/>
      <c r="C222" s="133"/>
      <c r="D222" s="413">
        <v>5</v>
      </c>
      <c r="E222" s="478" t="s">
        <v>505</v>
      </c>
      <c r="F222" s="515"/>
      <c r="G222" s="422" t="s">
        <v>115</v>
      </c>
      <c r="H222" s="306" t="s">
        <v>56</v>
      </c>
      <c r="I222" s="306" t="s">
        <v>303</v>
      </c>
      <c r="J222" s="449" t="s">
        <v>504</v>
      </c>
      <c r="K222" s="306" t="s">
        <v>553</v>
      </c>
      <c r="L222" s="435" t="str">
        <f>VLOOKUP(P222,'1'!$A$2:$B$68,2)</f>
        <v>Siti Rohmah, S.Kom, M.Kom</v>
      </c>
      <c r="M222" s="425" t="e">
        <f>VLOOKUP(Q222,'1'!$A$2:$B$68,2)</f>
        <v>#N/A</v>
      </c>
      <c r="N222" s="154"/>
      <c r="O222" s="98"/>
      <c r="P222" s="75">
        <v>39</v>
      </c>
      <c r="Q222" s="75" t="s">
        <v>14</v>
      </c>
    </row>
    <row r="223" spans="1:25" ht="18.75" customHeight="1">
      <c r="B223" s="66"/>
      <c r="C223" s="212"/>
      <c r="D223" s="415"/>
      <c r="E223" s="480"/>
      <c r="F223" s="516"/>
      <c r="G223" s="424"/>
      <c r="H223" s="348" t="s">
        <v>57</v>
      </c>
      <c r="I223" s="348" t="s">
        <v>156</v>
      </c>
      <c r="J223" s="450"/>
      <c r="K223" s="280">
        <v>1</v>
      </c>
      <c r="L223" s="437"/>
      <c r="M223" s="426"/>
      <c r="N223" s="165"/>
      <c r="O223" s="98"/>
    </row>
    <row r="224" spans="1:25" ht="21.95" customHeight="1">
      <c r="B224" s="5"/>
      <c r="C224" s="72"/>
      <c r="D224" s="413">
        <v>5</v>
      </c>
      <c r="E224" s="520" t="s">
        <v>672</v>
      </c>
      <c r="F224" s="390" t="s">
        <v>123</v>
      </c>
      <c r="G224" s="372" t="s">
        <v>115</v>
      </c>
      <c r="H224" s="306" t="s">
        <v>57</v>
      </c>
      <c r="I224" s="306" t="s">
        <v>165</v>
      </c>
      <c r="J224" s="287" t="s">
        <v>77</v>
      </c>
      <c r="K224" s="306">
        <v>25</v>
      </c>
      <c r="L224" s="435" t="str">
        <f>VLOOKUP(P224,'1'!$A$2:$B$68,2)</f>
        <v>Yustina Retno, S.T, M.Cs</v>
      </c>
      <c r="M224" s="351" t="e">
        <f>VLOOKUP(Q224,'1'!$A$2:$B$68,2)</f>
        <v>#N/A</v>
      </c>
      <c r="N224" s="154"/>
      <c r="O224" s="98"/>
      <c r="P224" s="75">
        <v>55</v>
      </c>
      <c r="Q224" s="75" t="s">
        <v>14</v>
      </c>
      <c r="V224" s="373"/>
      <c r="W224" s="373"/>
      <c r="X224" s="373"/>
      <c r="Y224" s="373"/>
    </row>
    <row r="225" spans="1:25" ht="21.95" customHeight="1">
      <c r="B225" s="5"/>
      <c r="C225" s="134"/>
      <c r="D225" s="415"/>
      <c r="E225" s="522"/>
      <c r="F225" s="359" t="s">
        <v>124</v>
      </c>
      <c r="G225" s="345" t="s">
        <v>126</v>
      </c>
      <c r="H225" s="306" t="s">
        <v>57</v>
      </c>
      <c r="I225" s="306" t="s">
        <v>304</v>
      </c>
      <c r="J225" s="287" t="s">
        <v>77</v>
      </c>
      <c r="K225" s="306" t="s">
        <v>535</v>
      </c>
      <c r="L225" s="437"/>
      <c r="M225" s="351" t="e">
        <f>VLOOKUP(Q225,'1'!$A$2:$B$68,2)</f>
        <v>#N/A</v>
      </c>
      <c r="N225" s="154"/>
      <c r="O225" s="98"/>
      <c r="P225" s="75">
        <v>55</v>
      </c>
      <c r="Q225" s="75" t="s">
        <v>14</v>
      </c>
      <c r="V225" s="373"/>
      <c r="W225" s="373"/>
      <c r="X225" s="373"/>
      <c r="Y225" s="373"/>
    </row>
    <row r="226" spans="1:25" ht="21.95" customHeight="1">
      <c r="B226" s="14"/>
      <c r="C226" s="129"/>
      <c r="D226" s="413">
        <v>3</v>
      </c>
      <c r="E226" s="559" t="s">
        <v>440</v>
      </c>
      <c r="F226" s="252" t="s">
        <v>123</v>
      </c>
      <c r="G226" s="372" t="s">
        <v>115</v>
      </c>
      <c r="H226" s="306" t="s">
        <v>57</v>
      </c>
      <c r="I226" s="306" t="s">
        <v>207</v>
      </c>
      <c r="J226" s="287" t="s">
        <v>149</v>
      </c>
      <c r="K226" s="306" t="s">
        <v>170</v>
      </c>
      <c r="L226" s="435" t="str">
        <f>VLOOKUP(P226,'1'!$A$2:$B$68,2)</f>
        <v>Sapto Nugroho, S.T</v>
      </c>
      <c r="M226" s="186" t="e">
        <f>VLOOKUP(Q226,'1'!$A$2:$B$68,2)</f>
        <v>#N/A</v>
      </c>
      <c r="N226" s="154"/>
      <c r="O226" s="98"/>
      <c r="P226" s="75">
        <v>36</v>
      </c>
      <c r="Q226" s="75" t="s">
        <v>14</v>
      </c>
      <c r="V226" s="373"/>
      <c r="W226" s="373"/>
      <c r="X226" s="373"/>
      <c r="Y226" s="373"/>
    </row>
    <row r="227" spans="1:25" ht="21.95" customHeight="1">
      <c r="B227" s="14"/>
      <c r="C227" s="129"/>
      <c r="D227" s="415"/>
      <c r="E227" s="561"/>
      <c r="F227" s="252" t="s">
        <v>124</v>
      </c>
      <c r="G227" s="345" t="s">
        <v>182</v>
      </c>
      <c r="H227" s="306" t="s">
        <v>57</v>
      </c>
      <c r="I227" s="306" t="s">
        <v>419</v>
      </c>
      <c r="J227" s="287" t="s">
        <v>149</v>
      </c>
      <c r="K227" s="306" t="s">
        <v>279</v>
      </c>
      <c r="L227" s="437"/>
      <c r="M227" s="186" t="e">
        <f>VLOOKUP(Q227,'1'!$A$2:$B$68,2)</f>
        <v>#N/A</v>
      </c>
      <c r="N227" s="154"/>
      <c r="O227" s="98"/>
      <c r="P227" s="75">
        <v>36</v>
      </c>
      <c r="Q227" s="75" t="s">
        <v>14</v>
      </c>
      <c r="V227" s="373"/>
      <c r="W227" s="373"/>
      <c r="X227" s="373"/>
      <c r="Y227" s="373"/>
    </row>
    <row r="228" spans="1:25" ht="21.95" customHeight="1">
      <c r="B228" s="6"/>
      <c r="C228" s="9"/>
      <c r="D228" s="384">
        <v>5</v>
      </c>
      <c r="E228" s="600" t="s">
        <v>676</v>
      </c>
      <c r="F228" s="601"/>
      <c r="G228" s="345" t="s">
        <v>126</v>
      </c>
      <c r="H228" s="306" t="s">
        <v>26</v>
      </c>
      <c r="I228" s="306" t="s">
        <v>281</v>
      </c>
      <c r="J228" s="287" t="s">
        <v>72</v>
      </c>
      <c r="K228" s="306" t="s">
        <v>279</v>
      </c>
      <c r="L228" s="324" t="str">
        <f>VLOOKUP(P228,'1'!$A$2:$B$68,2)</f>
        <v>Iwan Ady Prabowo, S.Kom, M.Kom</v>
      </c>
      <c r="M228" s="186" t="e">
        <f>VLOOKUP(Q228,'1'!$A$2:$B$68,2)</f>
        <v>#N/A</v>
      </c>
      <c r="N228" s="154"/>
      <c r="O228" s="98"/>
      <c r="P228" s="75">
        <v>27</v>
      </c>
      <c r="Q228" s="75" t="s">
        <v>14</v>
      </c>
      <c r="V228" s="373"/>
      <c r="W228" s="373"/>
      <c r="X228" s="373"/>
      <c r="Y228" s="373"/>
    </row>
    <row r="229" spans="1:25" ht="24" customHeight="1">
      <c r="B229" s="6"/>
      <c r="C229" s="134"/>
      <c r="D229" s="413">
        <v>3</v>
      </c>
      <c r="E229" s="520" t="s">
        <v>680</v>
      </c>
      <c r="F229" s="521"/>
      <c r="G229" s="422" t="s">
        <v>720</v>
      </c>
      <c r="H229" s="306" t="s">
        <v>56</v>
      </c>
      <c r="I229" s="306" t="s">
        <v>236</v>
      </c>
      <c r="J229" s="449" t="s">
        <v>67</v>
      </c>
      <c r="K229" s="306" t="s">
        <v>245</v>
      </c>
      <c r="L229" s="435" t="str">
        <f>VLOOKUP(P229,'1'!$A$2:$B$68,2)</f>
        <v>Didik Nugroho, S. Kom, M.Kom</v>
      </c>
      <c r="M229" s="425" t="e">
        <f>VLOOKUP(Q229,'1'!$A$2:$B$68,2)</f>
        <v>#N/A</v>
      </c>
      <c r="N229" s="154"/>
      <c r="O229" s="98"/>
      <c r="P229" s="75">
        <v>14</v>
      </c>
      <c r="Q229" s="75" t="s">
        <v>14</v>
      </c>
      <c r="V229" s="373"/>
      <c r="W229" s="373"/>
      <c r="X229" s="373"/>
      <c r="Y229" s="373"/>
    </row>
    <row r="230" spans="1:25" ht="21" customHeight="1">
      <c r="B230" s="6"/>
      <c r="C230" s="134"/>
      <c r="D230" s="415"/>
      <c r="E230" s="522"/>
      <c r="F230" s="523"/>
      <c r="G230" s="424"/>
      <c r="H230" s="306" t="s">
        <v>55</v>
      </c>
      <c r="I230" s="306" t="s">
        <v>328</v>
      </c>
      <c r="J230" s="450"/>
      <c r="K230" s="306" t="s">
        <v>287</v>
      </c>
      <c r="L230" s="437"/>
      <c r="M230" s="426"/>
      <c r="N230" s="154"/>
      <c r="O230" s="98"/>
      <c r="P230" s="75" t="s">
        <v>14</v>
      </c>
      <c r="Q230" s="75" t="s">
        <v>14</v>
      </c>
      <c r="R230"/>
      <c r="U230" s="373"/>
      <c r="V230" s="373"/>
      <c r="W230" s="373"/>
      <c r="X230" s="373"/>
    </row>
    <row r="231" spans="1:25" ht="21.95" customHeight="1">
      <c r="B231" s="5"/>
      <c r="C231" s="134"/>
      <c r="D231" s="413">
        <v>7</v>
      </c>
      <c r="E231" s="596" t="s">
        <v>430</v>
      </c>
      <c r="F231" s="597"/>
      <c r="G231" s="422" t="s">
        <v>126</v>
      </c>
      <c r="H231" s="306" t="s">
        <v>57</v>
      </c>
      <c r="I231" s="306" t="s">
        <v>156</v>
      </c>
      <c r="J231" s="427" t="s">
        <v>134</v>
      </c>
      <c r="K231" s="306">
        <v>31</v>
      </c>
      <c r="L231" s="435" t="str">
        <f>VLOOKUP(P231,'1'!$A$2:$B$68,2)</f>
        <v>Retno Tri Vulandari, S.Si, M.Si</v>
      </c>
      <c r="M231" s="425" t="e">
        <f>VLOOKUP(Q231,'1'!$A$2:$B$68,2)</f>
        <v>#N/A</v>
      </c>
      <c r="N231" s="154"/>
      <c r="O231" s="98"/>
      <c r="P231" s="75">
        <v>34</v>
      </c>
      <c r="V231" s="373"/>
      <c r="W231" s="373"/>
      <c r="X231" s="373"/>
      <c r="Y231" s="373"/>
    </row>
    <row r="232" spans="1:25" ht="21.95" customHeight="1">
      <c r="B232" s="5"/>
      <c r="C232" s="394"/>
      <c r="D232" s="415"/>
      <c r="E232" s="598"/>
      <c r="F232" s="599"/>
      <c r="G232" s="424"/>
      <c r="H232" s="306" t="s">
        <v>57</v>
      </c>
      <c r="I232" s="306" t="s">
        <v>388</v>
      </c>
      <c r="J232" s="429"/>
      <c r="K232" s="306" t="s">
        <v>575</v>
      </c>
      <c r="L232" s="437"/>
      <c r="M232" s="426"/>
      <c r="N232" s="154"/>
      <c r="O232" s="98"/>
      <c r="P232" s="75" t="s">
        <v>14</v>
      </c>
      <c r="V232" s="373"/>
      <c r="W232" s="373"/>
      <c r="X232" s="373"/>
      <c r="Y232" s="373"/>
    </row>
    <row r="233" spans="1:25" ht="21.95" customHeight="1">
      <c r="B233" s="5"/>
      <c r="C233" s="394"/>
      <c r="D233" s="413">
        <v>3</v>
      </c>
      <c r="E233" s="462" t="s">
        <v>679</v>
      </c>
      <c r="F233" s="463"/>
      <c r="G233" s="422" t="s">
        <v>136</v>
      </c>
      <c r="H233" s="306" t="s">
        <v>56</v>
      </c>
      <c r="I233" s="306" t="s">
        <v>301</v>
      </c>
      <c r="J233" s="348" t="s">
        <v>131</v>
      </c>
      <c r="K233" s="306" t="s">
        <v>576</v>
      </c>
      <c r="L233" s="435" t="str">
        <f>VLOOKUP(P233,'1'!$A$2:$B$68,2)</f>
        <v>Bambang Satrio Nugroho, S.E, M.M</v>
      </c>
      <c r="M233" s="351" t="e">
        <f>VLOOKUP(Q233,'1'!$A$2:$B$68,2)</f>
        <v>#N/A</v>
      </c>
      <c r="N233" s="154"/>
      <c r="O233" s="98"/>
      <c r="P233" s="75">
        <v>7</v>
      </c>
      <c r="Q233" s="75" t="s">
        <v>14</v>
      </c>
      <c r="V233" s="373"/>
      <c r="W233" s="373"/>
      <c r="X233" s="373"/>
      <c r="Y233" s="373"/>
    </row>
    <row r="234" spans="1:25" ht="21.95" customHeight="1">
      <c r="B234" s="6"/>
      <c r="C234" s="394"/>
      <c r="D234" s="415"/>
      <c r="E234" s="464"/>
      <c r="F234" s="465"/>
      <c r="G234" s="423"/>
      <c r="H234" s="306" t="s">
        <v>26</v>
      </c>
      <c r="I234" s="306" t="s">
        <v>229</v>
      </c>
      <c r="J234" s="427" t="s">
        <v>132</v>
      </c>
      <c r="K234" s="306">
        <v>8</v>
      </c>
      <c r="L234" s="436"/>
      <c r="M234" s="430" t="e">
        <f>VLOOKUP(Q234,'1'!$A$2:$B$68,2)</f>
        <v>#N/A</v>
      </c>
      <c r="N234" s="154"/>
      <c r="O234" s="98"/>
      <c r="P234" s="75">
        <v>32</v>
      </c>
      <c r="Q234" s="75" t="s">
        <v>14</v>
      </c>
      <c r="V234" s="373"/>
      <c r="W234" s="373"/>
      <c r="X234" s="373"/>
      <c r="Y234" s="373"/>
    </row>
    <row r="235" spans="1:25" ht="21.95" customHeight="1">
      <c r="B235" s="6"/>
      <c r="C235" s="394"/>
      <c r="D235" s="384">
        <v>5</v>
      </c>
      <c r="E235" s="464" t="s">
        <v>679</v>
      </c>
      <c r="F235" s="465"/>
      <c r="G235" s="424"/>
      <c r="H235" s="306" t="s">
        <v>55</v>
      </c>
      <c r="I235" s="306" t="s">
        <v>346</v>
      </c>
      <c r="J235" s="429"/>
      <c r="K235" s="306" t="s">
        <v>343</v>
      </c>
      <c r="L235" s="437"/>
      <c r="M235" s="432"/>
      <c r="N235" s="154"/>
      <c r="O235" s="98"/>
      <c r="P235" s="75" t="s">
        <v>14</v>
      </c>
      <c r="Q235" s="75" t="s">
        <v>14</v>
      </c>
      <c r="V235" s="373"/>
      <c r="W235" s="373"/>
      <c r="X235" s="373"/>
      <c r="Y235" s="373"/>
    </row>
    <row r="236" spans="1:25" ht="18.75" customHeight="1" thickBot="1">
      <c r="B236" s="69"/>
      <c r="C236" s="70"/>
      <c r="D236" s="95"/>
      <c r="E236" s="95"/>
      <c r="F236" s="95"/>
      <c r="G236" s="95"/>
      <c r="H236" s="95"/>
      <c r="I236" s="95"/>
      <c r="J236" s="95"/>
      <c r="K236" s="95"/>
      <c r="L236" s="101"/>
      <c r="M236" s="101"/>
      <c r="N236" s="153"/>
      <c r="O236" s="98"/>
      <c r="V236" s="373"/>
      <c r="W236" s="373"/>
      <c r="X236" s="373"/>
      <c r="Y236" s="373"/>
    </row>
    <row r="237" spans="1:25" ht="20.100000000000001" customHeight="1">
      <c r="B237" s="11"/>
      <c r="C237" s="37"/>
      <c r="D237" s="32"/>
      <c r="E237" s="33"/>
      <c r="F237" s="33"/>
      <c r="G237" s="43"/>
      <c r="H237" s="44"/>
      <c r="I237" s="44"/>
      <c r="J237" s="44"/>
      <c r="K237" s="44"/>
      <c r="L237" s="260"/>
      <c r="M237" s="54"/>
      <c r="N237" s="153"/>
      <c r="O237" s="98"/>
      <c r="V237" s="373"/>
      <c r="W237" s="373"/>
      <c r="X237" s="373"/>
      <c r="Y237" s="373"/>
    </row>
    <row r="238" spans="1:25" s="25" customFormat="1" ht="20.100000000000001" customHeight="1">
      <c r="A238" s="92"/>
      <c r="B238" s="150" t="s">
        <v>216</v>
      </c>
      <c r="C238" s="330"/>
      <c r="D238" s="39"/>
      <c r="E238" s="40"/>
      <c r="F238" s="40"/>
      <c r="G238" s="40"/>
      <c r="H238" s="45"/>
      <c r="I238" s="45"/>
      <c r="J238" s="45"/>
      <c r="K238" s="45"/>
      <c r="L238" s="174"/>
      <c r="M238" s="331"/>
      <c r="N238" s="145"/>
      <c r="O238" s="146"/>
      <c r="P238" s="92"/>
      <c r="Q238" s="92"/>
      <c r="R238" s="92"/>
      <c r="V238" s="373"/>
      <c r="W238" s="373"/>
      <c r="X238" s="373"/>
      <c r="Y238" s="373"/>
    </row>
    <row r="239" spans="1:25" s="25" customFormat="1" ht="18.95" customHeight="1">
      <c r="A239" s="92"/>
      <c r="B239" s="45"/>
      <c r="C239" s="330"/>
      <c r="D239" s="39"/>
      <c r="E239" s="40"/>
      <c r="F239" s="40"/>
      <c r="G239" s="40"/>
      <c r="H239" s="40"/>
      <c r="I239" s="40"/>
      <c r="J239" s="40"/>
      <c r="K239" s="40"/>
      <c r="L239" s="174"/>
      <c r="M239" s="331"/>
      <c r="N239" s="145"/>
      <c r="O239" s="146"/>
      <c r="P239" s="92"/>
      <c r="Q239" s="92"/>
      <c r="R239" s="92"/>
      <c r="V239" s="373"/>
      <c r="W239" s="373"/>
      <c r="X239" s="373"/>
      <c r="Y239" s="373"/>
    </row>
    <row r="240" spans="1:25" s="25" customFormat="1" ht="18.95" customHeight="1">
      <c r="A240" s="92"/>
      <c r="B240" s="45"/>
      <c r="C240" s="330"/>
      <c r="D240" s="39"/>
      <c r="E240" s="40"/>
      <c r="F240" s="40"/>
      <c r="G240" s="40"/>
      <c r="H240" s="40"/>
      <c r="I240" s="40"/>
      <c r="J240" s="40"/>
      <c r="K240" s="640" t="s">
        <v>46</v>
      </c>
      <c r="L240" s="174"/>
      <c r="M240" s="331"/>
      <c r="N240" s="332"/>
      <c r="O240" s="146"/>
      <c r="P240" s="92"/>
      <c r="Q240" s="92"/>
      <c r="R240" s="92"/>
      <c r="V240" s="373"/>
      <c r="W240" s="373"/>
      <c r="X240" s="373"/>
      <c r="Y240" s="373"/>
    </row>
    <row r="241" spans="2:25" ht="26.25" customHeight="1" thickBot="1">
      <c r="B241" s="19"/>
      <c r="C241" s="126" t="s">
        <v>50</v>
      </c>
      <c r="D241" s="2"/>
      <c r="E241" s="190"/>
      <c r="F241" s="45"/>
      <c r="G241" s="191"/>
      <c r="H241" s="191"/>
      <c r="I241" s="191"/>
      <c r="J241" s="191"/>
      <c r="K241" s="641"/>
      <c r="L241" s="201"/>
      <c r="M241" s="89"/>
      <c r="N241" s="229"/>
      <c r="O241" s="98"/>
      <c r="V241" s="373"/>
      <c r="W241" s="373"/>
      <c r="X241" s="373"/>
      <c r="Y241" s="373"/>
    </row>
    <row r="242" spans="2:25" ht="20.100000000000001" customHeight="1">
      <c r="B242" s="50" t="s">
        <v>2</v>
      </c>
      <c r="C242" s="366" t="s">
        <v>3</v>
      </c>
      <c r="D242" s="486" t="s">
        <v>4</v>
      </c>
      <c r="E242" s="505" t="s">
        <v>15</v>
      </c>
      <c r="F242" s="506"/>
      <c r="G242" s="486" t="s">
        <v>16</v>
      </c>
      <c r="H242" s="486" t="s">
        <v>61</v>
      </c>
      <c r="I242" s="486" t="s">
        <v>23</v>
      </c>
      <c r="J242" s="486" t="s">
        <v>5</v>
      </c>
      <c r="K242" s="374" t="s">
        <v>6</v>
      </c>
      <c r="L242" s="486" t="s">
        <v>760</v>
      </c>
      <c r="M242" s="55" t="s">
        <v>30</v>
      </c>
      <c r="N242" s="153"/>
      <c r="O242" s="98"/>
      <c r="V242" s="373"/>
      <c r="W242" s="373"/>
      <c r="X242" s="373"/>
      <c r="Y242" s="373"/>
    </row>
    <row r="243" spans="2:25" ht="20.100000000000001" customHeight="1" thickBot="1">
      <c r="B243" s="51" t="s">
        <v>7</v>
      </c>
      <c r="C243" s="367" t="s">
        <v>8</v>
      </c>
      <c r="D243" s="487"/>
      <c r="E243" s="507"/>
      <c r="F243" s="508"/>
      <c r="G243" s="487"/>
      <c r="H243" s="487"/>
      <c r="I243" s="487"/>
      <c r="J243" s="487"/>
      <c r="K243" s="375" t="s">
        <v>9</v>
      </c>
      <c r="L243" s="487"/>
      <c r="M243" s="56"/>
      <c r="N243" s="153"/>
      <c r="O243" s="98"/>
      <c r="V243" s="373"/>
      <c r="W243" s="373"/>
      <c r="X243" s="373"/>
      <c r="Y243" s="373"/>
    </row>
    <row r="244" spans="2:25" ht="20.100000000000001" customHeight="1" thickTop="1">
      <c r="B244" s="14"/>
      <c r="C244" s="16"/>
      <c r="D244" s="160"/>
      <c r="E244" s="158"/>
      <c r="F244" s="41"/>
      <c r="G244" s="160"/>
      <c r="H244" s="156"/>
      <c r="I244" s="156"/>
      <c r="J244" s="211"/>
      <c r="K244" s="358"/>
      <c r="L244" s="148"/>
      <c r="M244" s="53"/>
      <c r="N244" s="153"/>
      <c r="O244" s="98"/>
      <c r="V244" s="373"/>
      <c r="W244" s="373"/>
      <c r="X244" s="373"/>
      <c r="Y244" s="373"/>
    </row>
    <row r="245" spans="2:25" ht="21" customHeight="1">
      <c r="B245" s="237" t="s">
        <v>173</v>
      </c>
      <c r="C245" s="327" t="s">
        <v>46</v>
      </c>
      <c r="D245" s="413">
        <v>1</v>
      </c>
      <c r="E245" s="520" t="s">
        <v>728</v>
      </c>
      <c r="F245" s="252" t="s">
        <v>123</v>
      </c>
      <c r="G245" s="372" t="s">
        <v>447</v>
      </c>
      <c r="H245" s="306" t="s">
        <v>57</v>
      </c>
      <c r="I245" s="306" t="s">
        <v>578</v>
      </c>
      <c r="J245" s="355" t="s">
        <v>72</v>
      </c>
      <c r="K245" s="306" t="s">
        <v>266</v>
      </c>
      <c r="L245" s="407" t="str">
        <f>VLOOKUP(P245,'1'!$A$2:$B$68,2)</f>
        <v>Sri Hariyati Fitriasih, M.Kom</v>
      </c>
      <c r="M245" s="351" t="e">
        <f>VLOOKUP(Q245,'1'!$A$2:$B$68,2)</f>
        <v>#N/A</v>
      </c>
      <c r="N245" s="154"/>
      <c r="O245" s="98"/>
      <c r="P245" s="75">
        <v>40</v>
      </c>
      <c r="Q245" s="75" t="s">
        <v>14</v>
      </c>
      <c r="V245" s="373"/>
      <c r="W245" s="373"/>
      <c r="X245" s="373"/>
      <c r="Y245" s="373"/>
    </row>
    <row r="246" spans="2:25" ht="21" customHeight="1">
      <c r="B246" s="152"/>
      <c r="C246" s="327" t="s">
        <v>493</v>
      </c>
      <c r="D246" s="414"/>
      <c r="E246" s="590"/>
      <c r="F246" s="252" t="s">
        <v>124</v>
      </c>
      <c r="G246" s="372" t="s">
        <v>718</v>
      </c>
      <c r="H246" s="306" t="s">
        <v>57</v>
      </c>
      <c r="I246" s="306" t="s">
        <v>755</v>
      </c>
      <c r="J246" s="287" t="s">
        <v>72</v>
      </c>
      <c r="K246" s="306" t="s">
        <v>568</v>
      </c>
      <c r="L246" s="409"/>
      <c r="M246" s="351" t="e">
        <f>VLOOKUP(Q246,'1'!$A$2:$B$68,2)</f>
        <v>#N/A</v>
      </c>
      <c r="N246" s="154"/>
      <c r="O246" s="98"/>
      <c r="P246" s="75">
        <v>40</v>
      </c>
      <c r="Q246" s="75" t="s">
        <v>14</v>
      </c>
      <c r="V246" s="373"/>
      <c r="W246" s="373"/>
      <c r="X246" s="373"/>
      <c r="Y246" s="373"/>
    </row>
    <row r="247" spans="2:25" ht="21.95" customHeight="1">
      <c r="B247" s="68"/>
      <c r="C247" s="328" t="s">
        <v>487</v>
      </c>
      <c r="D247" s="413">
        <v>5</v>
      </c>
      <c r="E247" s="520" t="s">
        <v>672</v>
      </c>
      <c r="F247" s="390" t="s">
        <v>123</v>
      </c>
      <c r="G247" s="372" t="s">
        <v>114</v>
      </c>
      <c r="H247" s="306" t="s">
        <v>57</v>
      </c>
      <c r="I247" s="306" t="s">
        <v>163</v>
      </c>
      <c r="J247" s="287" t="s">
        <v>77</v>
      </c>
      <c r="K247" s="306">
        <v>26</v>
      </c>
      <c r="L247" s="407" t="str">
        <f>VLOOKUP(P247,'1'!$A$2:$B$68,2)</f>
        <v>Yustina Retno, S.T, M.Cs</v>
      </c>
      <c r="M247" s="351" t="e">
        <f>VLOOKUP(Q247,'1'!$A$2:$B$68,2)</f>
        <v>#N/A</v>
      </c>
      <c r="N247" s="154"/>
      <c r="O247" s="98"/>
      <c r="P247" s="75">
        <v>55</v>
      </c>
      <c r="Q247" s="75" t="s">
        <v>14</v>
      </c>
      <c r="V247" s="373"/>
      <c r="W247" s="373"/>
      <c r="X247" s="373"/>
      <c r="Y247" s="373"/>
    </row>
    <row r="248" spans="2:25" ht="21.95" customHeight="1">
      <c r="B248" s="68"/>
      <c r="C248" s="133"/>
      <c r="D248" s="414"/>
      <c r="E248" s="590"/>
      <c r="F248" s="390" t="s">
        <v>124</v>
      </c>
      <c r="G248" s="372" t="s">
        <v>127</v>
      </c>
      <c r="H248" s="306" t="s">
        <v>57</v>
      </c>
      <c r="I248" s="306" t="s">
        <v>164</v>
      </c>
      <c r="J248" s="287" t="s">
        <v>77</v>
      </c>
      <c r="K248" s="306">
        <v>23</v>
      </c>
      <c r="L248" s="408"/>
      <c r="M248" s="351" t="e">
        <f>VLOOKUP(Q248,'1'!$A$2:$B$68,2)</f>
        <v>#N/A</v>
      </c>
      <c r="N248" s="154"/>
      <c r="O248" s="98"/>
      <c r="P248" s="75">
        <v>55</v>
      </c>
      <c r="Q248" s="75" t="s">
        <v>14</v>
      </c>
      <c r="V248" s="373"/>
      <c r="W248" s="373"/>
      <c r="X248" s="373"/>
      <c r="Y248" s="373"/>
    </row>
    <row r="249" spans="2:25" ht="21.95" customHeight="1">
      <c r="B249" s="68"/>
      <c r="C249" s="133"/>
      <c r="D249" s="414"/>
      <c r="E249" s="522"/>
      <c r="F249" s="390" t="s">
        <v>125</v>
      </c>
      <c r="G249" s="372" t="s">
        <v>128</v>
      </c>
      <c r="H249" s="306" t="s">
        <v>57</v>
      </c>
      <c r="I249" s="306" t="s">
        <v>358</v>
      </c>
      <c r="J249" s="287" t="s">
        <v>77</v>
      </c>
      <c r="K249" s="306" t="s">
        <v>359</v>
      </c>
      <c r="L249" s="409"/>
      <c r="M249" s="351" t="e">
        <f>VLOOKUP(Q249,'1'!$A$2:$B$68,2)</f>
        <v>#N/A</v>
      </c>
      <c r="N249" s="154"/>
      <c r="O249" s="98"/>
      <c r="P249" s="75">
        <v>55</v>
      </c>
      <c r="Q249" s="75" t="s">
        <v>14</v>
      </c>
      <c r="V249" s="373"/>
      <c r="W249" s="373"/>
      <c r="X249" s="373"/>
      <c r="Y249" s="373"/>
    </row>
    <row r="250" spans="2:25" s="75" customFormat="1" ht="21" customHeight="1">
      <c r="B250" s="152"/>
      <c r="C250" s="129"/>
      <c r="D250" s="413">
        <v>3</v>
      </c>
      <c r="E250" s="520" t="s">
        <v>680</v>
      </c>
      <c r="F250" s="390" t="s">
        <v>123</v>
      </c>
      <c r="G250" s="372" t="s">
        <v>447</v>
      </c>
      <c r="H250" s="306" t="s">
        <v>56</v>
      </c>
      <c r="I250" s="306" t="s">
        <v>230</v>
      </c>
      <c r="J250" s="287" t="s">
        <v>67</v>
      </c>
      <c r="K250" s="306">
        <v>29</v>
      </c>
      <c r="L250" s="407" t="str">
        <f>VLOOKUP(P250,'1'!$A$2:$B$68,2)</f>
        <v>Didik Nugroho, S. Kom, M.Kom</v>
      </c>
      <c r="M250" s="352" t="e">
        <f>VLOOKUP(Q250,'1'!$A$2:$B$68,2)</f>
        <v>#N/A</v>
      </c>
      <c r="N250" s="154"/>
      <c r="O250" s="98"/>
      <c r="P250" s="75">
        <v>14</v>
      </c>
      <c r="Q250" s="75" t="s">
        <v>14</v>
      </c>
      <c r="V250" s="254"/>
      <c r="W250" s="254"/>
      <c r="X250" s="254"/>
      <c r="Y250" s="254"/>
    </row>
    <row r="251" spans="2:25" s="92" customFormat="1" ht="21" customHeight="1">
      <c r="B251" s="68"/>
      <c r="C251" s="135"/>
      <c r="D251" s="414"/>
      <c r="E251" s="590"/>
      <c r="F251" s="417" t="s">
        <v>124</v>
      </c>
      <c r="G251" s="422" t="s">
        <v>744</v>
      </c>
      <c r="H251" s="306" t="s">
        <v>56</v>
      </c>
      <c r="I251" s="306" t="s">
        <v>231</v>
      </c>
      <c r="J251" s="449" t="s">
        <v>67</v>
      </c>
      <c r="K251" s="306">
        <v>13</v>
      </c>
      <c r="L251" s="408"/>
      <c r="M251" s="425" t="e">
        <f>VLOOKUP(Q251,'1'!$A$2:$B$68,2)</f>
        <v>#N/A</v>
      </c>
      <c r="N251" s="154"/>
      <c r="O251" s="98"/>
      <c r="P251" s="75">
        <v>14</v>
      </c>
      <c r="Q251" s="75" t="s">
        <v>14</v>
      </c>
      <c r="V251" s="254"/>
      <c r="W251" s="254"/>
      <c r="X251" s="254"/>
      <c r="Y251" s="254"/>
    </row>
    <row r="252" spans="2:25" s="75" customFormat="1" ht="21" customHeight="1">
      <c r="B252" s="68"/>
      <c r="C252" s="133"/>
      <c r="D252" s="387">
        <v>3</v>
      </c>
      <c r="E252" s="522"/>
      <c r="F252" s="421"/>
      <c r="G252" s="424"/>
      <c r="H252" s="306" t="s">
        <v>55</v>
      </c>
      <c r="I252" s="306" t="s">
        <v>395</v>
      </c>
      <c r="J252" s="475"/>
      <c r="K252" s="306" t="s">
        <v>396</v>
      </c>
      <c r="L252" s="409"/>
      <c r="M252" s="426"/>
      <c r="N252" s="154"/>
      <c r="O252" s="98"/>
      <c r="P252" s="75" t="s">
        <v>14</v>
      </c>
      <c r="Q252" s="75" t="s">
        <v>14</v>
      </c>
    </row>
    <row r="253" spans="2:25" ht="21" customHeight="1">
      <c r="B253" s="152"/>
      <c r="C253" s="130"/>
      <c r="D253" s="387">
        <v>5</v>
      </c>
      <c r="E253" s="564" t="s">
        <v>702</v>
      </c>
      <c r="F253" s="565"/>
      <c r="G253" s="372" t="s">
        <v>128</v>
      </c>
      <c r="H253" s="306" t="s">
        <v>20</v>
      </c>
      <c r="I253" s="306" t="s">
        <v>344</v>
      </c>
      <c r="J253" s="306" t="s">
        <v>130</v>
      </c>
      <c r="K253" s="306" t="s">
        <v>350</v>
      </c>
      <c r="L253" s="385" t="str">
        <f>VLOOKUP(P253,'1'!$A$2:$B$68,2)</f>
        <v>Sri Harjanto, S.Kom, M.Kom</v>
      </c>
      <c r="M253" s="351" t="e">
        <f>VLOOKUP(Q253,'1'!$A$2:$B$68,2)</f>
        <v>#N/A</v>
      </c>
      <c r="N253" s="154"/>
      <c r="O253" s="98"/>
      <c r="P253" s="75">
        <v>41</v>
      </c>
      <c r="Q253" s="75" t="s">
        <v>14</v>
      </c>
      <c r="V253" s="373"/>
      <c r="W253" s="373"/>
      <c r="X253" s="373"/>
      <c r="Y253" s="373"/>
    </row>
    <row r="254" spans="2:25" ht="21" customHeight="1">
      <c r="B254" s="152"/>
      <c r="C254" s="130"/>
      <c r="D254" s="387">
        <v>5</v>
      </c>
      <c r="E254" s="564" t="s">
        <v>740</v>
      </c>
      <c r="F254" s="565"/>
      <c r="G254" s="372" t="s">
        <v>128</v>
      </c>
      <c r="H254" s="306" t="s">
        <v>26</v>
      </c>
      <c r="I254" s="306" t="s">
        <v>532</v>
      </c>
      <c r="J254" s="358" t="s">
        <v>131</v>
      </c>
      <c r="K254" s="306" t="s">
        <v>579</v>
      </c>
      <c r="L254" s="147" t="str">
        <f>VLOOKUP(P254,'1'!$A$2:$B$68,2)</f>
        <v>Dwi Remawati, S.Kom, M.Kom</v>
      </c>
      <c r="M254" s="351" t="e">
        <f>VLOOKUP(Q254,'1'!$A$2:$B$68,2)</f>
        <v>#N/A</v>
      </c>
      <c r="N254" s="154"/>
      <c r="O254" s="98"/>
      <c r="P254" s="75">
        <v>20</v>
      </c>
      <c r="Q254" s="75" t="s">
        <v>14</v>
      </c>
      <c r="V254" s="373"/>
      <c r="W254" s="373"/>
      <c r="X254" s="373"/>
      <c r="Y254" s="373"/>
    </row>
    <row r="255" spans="2:25" ht="21.95" customHeight="1">
      <c r="B255" s="152"/>
      <c r="C255" s="129"/>
      <c r="D255" s="413">
        <v>3</v>
      </c>
      <c r="E255" s="559" t="s">
        <v>440</v>
      </c>
      <c r="F255" s="252" t="s">
        <v>123</v>
      </c>
      <c r="G255" s="372" t="s">
        <v>447</v>
      </c>
      <c r="H255" s="306" t="s">
        <v>57</v>
      </c>
      <c r="I255" s="306" t="s">
        <v>354</v>
      </c>
      <c r="J255" s="287" t="s">
        <v>149</v>
      </c>
      <c r="K255" s="306" t="s">
        <v>371</v>
      </c>
      <c r="L255" s="407" t="str">
        <f>VLOOKUP(P255,'1'!$A$2:$B$68,2)</f>
        <v>Sapto Nugroho, S.T</v>
      </c>
      <c r="M255" s="351" t="e">
        <f>VLOOKUP(Q255,'1'!$A$2:$B$68,2)</f>
        <v>#N/A</v>
      </c>
      <c r="N255" s="154"/>
      <c r="O255" s="98"/>
      <c r="P255" s="75">
        <v>36</v>
      </c>
      <c r="Q255" s="75" t="s">
        <v>14</v>
      </c>
      <c r="V255" s="373"/>
      <c r="W255" s="373"/>
      <c r="X255" s="373"/>
      <c r="Y255" s="373"/>
    </row>
    <row r="256" spans="2:25" ht="21.95" customHeight="1">
      <c r="B256" s="152"/>
      <c r="C256" s="129"/>
      <c r="D256" s="414"/>
      <c r="E256" s="560"/>
      <c r="F256" s="252" t="s">
        <v>124</v>
      </c>
      <c r="G256" s="372" t="s">
        <v>718</v>
      </c>
      <c r="H256" s="306" t="s">
        <v>57</v>
      </c>
      <c r="I256" s="306" t="s">
        <v>282</v>
      </c>
      <c r="J256" s="287" t="s">
        <v>149</v>
      </c>
      <c r="K256" s="306" t="s">
        <v>371</v>
      </c>
      <c r="L256" s="408"/>
      <c r="M256" s="351" t="e">
        <f>VLOOKUP(Q256,'1'!$A$2:$B$68,2)</f>
        <v>#N/A</v>
      </c>
      <c r="N256" s="154"/>
      <c r="O256" s="98"/>
      <c r="P256" s="75">
        <v>36</v>
      </c>
      <c r="Q256" s="75" t="s">
        <v>14</v>
      </c>
      <c r="V256" s="373"/>
      <c r="W256" s="373"/>
      <c r="X256" s="373"/>
      <c r="Y256" s="373"/>
    </row>
    <row r="257" spans="2:25" ht="21.95" customHeight="1">
      <c r="B257" s="152"/>
      <c r="C257" s="129"/>
      <c r="D257" s="415"/>
      <c r="E257" s="561"/>
      <c r="F257" s="252" t="s">
        <v>125</v>
      </c>
      <c r="G257" s="372" t="s">
        <v>729</v>
      </c>
      <c r="H257" s="306" t="s">
        <v>57</v>
      </c>
      <c r="I257" s="306" t="s">
        <v>617</v>
      </c>
      <c r="J257" s="287" t="s">
        <v>149</v>
      </c>
      <c r="K257" s="306" t="s">
        <v>161</v>
      </c>
      <c r="L257" s="409"/>
      <c r="M257" s="351" t="e">
        <f>VLOOKUP(Q257,'1'!$A$2:$B$68,2)</f>
        <v>#N/A</v>
      </c>
      <c r="N257" s="154"/>
      <c r="O257" s="98"/>
      <c r="P257" s="75">
        <v>36</v>
      </c>
      <c r="Q257" s="75" t="s">
        <v>14</v>
      </c>
      <c r="V257" s="373"/>
      <c r="W257" s="373"/>
      <c r="X257" s="373"/>
      <c r="Y257" s="373"/>
    </row>
    <row r="258" spans="2:25" ht="21.95" customHeight="1">
      <c r="B258" s="152"/>
      <c r="C258" s="133"/>
      <c r="D258" s="387">
        <v>5</v>
      </c>
      <c r="E258" s="378" t="s">
        <v>119</v>
      </c>
      <c r="F258" s="390" t="s">
        <v>123</v>
      </c>
      <c r="G258" s="372" t="s">
        <v>169</v>
      </c>
      <c r="H258" s="306" t="s">
        <v>56</v>
      </c>
      <c r="I258" s="306" t="s">
        <v>199</v>
      </c>
      <c r="J258" s="287" t="s">
        <v>71</v>
      </c>
      <c r="K258" s="306">
        <v>12</v>
      </c>
      <c r="L258" s="147" t="str">
        <f>VLOOKUP(P258,'1'!$A$2:$B$68,2)</f>
        <v>Bebas Widada, S.Si, M.Kom</v>
      </c>
      <c r="M258" s="351" t="e">
        <f>VLOOKUP(Q258,'1'!$A$2:$B$68,2)</f>
        <v>#N/A</v>
      </c>
      <c r="N258" s="154"/>
      <c r="O258" s="98"/>
      <c r="P258" s="75">
        <v>10</v>
      </c>
      <c r="Q258" s="75" t="s">
        <v>14</v>
      </c>
      <c r="V258" s="373"/>
      <c r="W258" s="373"/>
      <c r="X258" s="373"/>
      <c r="Y258" s="373"/>
    </row>
    <row r="259" spans="2:25" ht="21.95" customHeight="1">
      <c r="B259" s="152"/>
      <c r="C259" s="292"/>
      <c r="D259" s="384">
        <v>5</v>
      </c>
      <c r="E259" s="588" t="s">
        <v>665</v>
      </c>
      <c r="F259" s="589"/>
      <c r="G259" s="346" t="s">
        <v>741</v>
      </c>
      <c r="H259" s="306" t="s">
        <v>26</v>
      </c>
      <c r="I259" s="306" t="s">
        <v>532</v>
      </c>
      <c r="J259" s="287" t="s">
        <v>507</v>
      </c>
      <c r="K259" s="306" t="s">
        <v>548</v>
      </c>
      <c r="L259" s="147" t="str">
        <f>VLOOKUP(P259,'1'!$A$2:$B$68,2)</f>
        <v>Muqorobin, S.Kom</v>
      </c>
      <c r="M259" s="351" t="e">
        <f>VLOOKUP(Q259,'1'!$A$2:$B$68,2)</f>
        <v>#N/A</v>
      </c>
      <c r="N259" s="154"/>
      <c r="O259" s="98"/>
      <c r="P259" s="75">
        <v>19</v>
      </c>
      <c r="Q259" s="75" t="s">
        <v>14</v>
      </c>
      <c r="V259" s="373"/>
      <c r="W259" s="373"/>
      <c r="X259" s="373"/>
      <c r="Y259" s="373"/>
    </row>
    <row r="260" spans="2:25" ht="21.95" customHeight="1">
      <c r="B260" s="152"/>
      <c r="C260" s="292"/>
      <c r="D260" s="413">
        <v>5</v>
      </c>
      <c r="E260" s="520" t="s">
        <v>722</v>
      </c>
      <c r="F260" s="521"/>
      <c r="G260" s="422" t="s">
        <v>115</v>
      </c>
      <c r="H260" s="306" t="s">
        <v>57</v>
      </c>
      <c r="I260" s="306" t="s">
        <v>163</v>
      </c>
      <c r="J260" s="427" t="s">
        <v>132</v>
      </c>
      <c r="K260" s="306">
        <v>26</v>
      </c>
      <c r="L260" s="407" t="str">
        <f>VLOOKUP(P260,'1'!$A$2:$B$68,2)</f>
        <v>Hendro Wijayanto, S.Kom, M.Kom</v>
      </c>
      <c r="M260" s="425" t="e">
        <f>VLOOKUP(Q260,'1'!$A$2:$B$68,2)</f>
        <v>#N/A</v>
      </c>
      <c r="N260" s="154"/>
      <c r="O260" s="98"/>
      <c r="P260" s="75">
        <v>25</v>
      </c>
      <c r="Q260" s="75" t="s">
        <v>14</v>
      </c>
      <c r="V260" s="373"/>
      <c r="W260" s="373"/>
      <c r="X260" s="373"/>
      <c r="Y260" s="373"/>
    </row>
    <row r="261" spans="2:25" ht="21.95" customHeight="1">
      <c r="B261" s="152"/>
      <c r="C261" s="212"/>
      <c r="D261" s="414"/>
      <c r="E261" s="590"/>
      <c r="F261" s="593"/>
      <c r="G261" s="423"/>
      <c r="H261" s="306" t="s">
        <v>57</v>
      </c>
      <c r="I261" s="306" t="s">
        <v>164</v>
      </c>
      <c r="J261" s="428"/>
      <c r="K261" s="306">
        <v>23</v>
      </c>
      <c r="L261" s="408"/>
      <c r="M261" s="524"/>
      <c r="N261" s="154"/>
      <c r="O261" s="98"/>
      <c r="Q261" s="75" t="s">
        <v>14</v>
      </c>
      <c r="V261" s="373"/>
      <c r="W261" s="373"/>
      <c r="X261" s="373"/>
      <c r="Y261" s="373"/>
    </row>
    <row r="262" spans="2:25" ht="21.95" customHeight="1">
      <c r="B262" s="152"/>
      <c r="C262" s="129"/>
      <c r="D262" s="415"/>
      <c r="E262" s="522"/>
      <c r="F262" s="523"/>
      <c r="G262" s="424"/>
      <c r="H262" s="306" t="s">
        <v>57</v>
      </c>
      <c r="I262" s="306" t="s">
        <v>356</v>
      </c>
      <c r="J262" s="429"/>
      <c r="K262" s="306" t="s">
        <v>357</v>
      </c>
      <c r="L262" s="409"/>
      <c r="M262" s="426"/>
      <c r="N262" s="154"/>
      <c r="O262" s="98"/>
      <c r="P262" s="75" t="s">
        <v>14</v>
      </c>
      <c r="Q262" s="75" t="s">
        <v>14</v>
      </c>
      <c r="V262" s="373"/>
      <c r="W262" s="373"/>
      <c r="X262" s="373"/>
      <c r="Y262" s="373"/>
    </row>
    <row r="263" spans="2:25" ht="18">
      <c r="B263" s="235"/>
      <c r="C263" s="149"/>
    </row>
    <row r="264" spans="2:25" ht="21" customHeight="1">
      <c r="B264" s="6"/>
      <c r="C264" s="129"/>
      <c r="D264" s="459" t="s">
        <v>39</v>
      </c>
      <c r="E264" s="460"/>
      <c r="F264" s="460"/>
      <c r="G264" s="460"/>
      <c r="H264" s="460"/>
      <c r="I264" s="460"/>
      <c r="J264" s="460"/>
      <c r="K264" s="460"/>
      <c r="L264" s="460"/>
      <c r="M264" s="461"/>
      <c r="N264" s="153"/>
      <c r="O264" s="98"/>
      <c r="P264" s="75" t="s">
        <v>14</v>
      </c>
      <c r="Q264" s="75" t="s">
        <v>14</v>
      </c>
      <c r="V264" s="373"/>
      <c r="W264" s="373"/>
      <c r="X264" s="373"/>
      <c r="Y264" s="373"/>
    </row>
    <row r="265" spans="2:25" ht="21" customHeight="1">
      <c r="B265" s="66"/>
      <c r="C265" s="309" t="s">
        <v>102</v>
      </c>
      <c r="D265" s="391">
        <v>5</v>
      </c>
      <c r="E265" s="564" t="s">
        <v>431</v>
      </c>
      <c r="F265" s="565"/>
      <c r="G265" s="392" t="s">
        <v>115</v>
      </c>
      <c r="H265" s="200" t="s">
        <v>21</v>
      </c>
      <c r="I265" s="200" t="s">
        <v>333</v>
      </c>
      <c r="J265" s="200" t="s">
        <v>688</v>
      </c>
      <c r="K265" s="200" t="s">
        <v>334</v>
      </c>
      <c r="L265" s="188" t="str">
        <f>VLOOKUP(P265,'1'!$A$2:$B$68,2)</f>
        <v>Tri Irawati, S.E, M.Si</v>
      </c>
      <c r="M265" s="351" t="e">
        <f>VLOOKUP(Q265,'1'!$A$2:$B$68,2)</f>
        <v>#N/A</v>
      </c>
      <c r="N265" s="154"/>
      <c r="O265" s="98"/>
      <c r="P265" s="75">
        <v>50</v>
      </c>
      <c r="Q265" s="75" t="s">
        <v>14</v>
      </c>
      <c r="V265" s="373"/>
      <c r="W265" s="373"/>
      <c r="X265" s="373"/>
      <c r="Y265" s="373"/>
    </row>
    <row r="266" spans="2:25" ht="21" customHeight="1">
      <c r="B266" s="66"/>
      <c r="C266" s="327" t="s">
        <v>46</v>
      </c>
      <c r="D266" s="391">
        <v>5</v>
      </c>
      <c r="E266" s="564" t="s">
        <v>702</v>
      </c>
      <c r="F266" s="565"/>
      <c r="G266" s="392" t="s">
        <v>115</v>
      </c>
      <c r="H266" s="200" t="s">
        <v>20</v>
      </c>
      <c r="I266" s="200" t="s">
        <v>159</v>
      </c>
      <c r="J266" s="306" t="s">
        <v>130</v>
      </c>
      <c r="K266" s="200">
        <v>10</v>
      </c>
      <c r="L266" s="282" t="str">
        <f>VLOOKUP(P266,'1'!$A$2:$B$68,2)</f>
        <v>Sri Harjanto, S.Kom, M.Kom</v>
      </c>
      <c r="M266" s="351" t="e">
        <f>VLOOKUP(Q266,'1'!$A$2:$B$68,2)</f>
        <v>#N/A</v>
      </c>
      <c r="N266" s="154"/>
      <c r="O266" s="98"/>
      <c r="P266" s="75">
        <v>41</v>
      </c>
      <c r="Q266" s="75" t="s">
        <v>14</v>
      </c>
      <c r="V266" s="373"/>
      <c r="W266" s="373"/>
      <c r="X266" s="373"/>
      <c r="Y266" s="373"/>
    </row>
    <row r="267" spans="2:25" ht="21" customHeight="1">
      <c r="B267" s="66"/>
      <c r="C267" s="327" t="s">
        <v>493</v>
      </c>
      <c r="D267" s="391">
        <v>5</v>
      </c>
      <c r="E267" s="564" t="s">
        <v>431</v>
      </c>
      <c r="F267" s="565"/>
      <c r="G267" s="392" t="s">
        <v>115</v>
      </c>
      <c r="H267" s="200" t="s">
        <v>26</v>
      </c>
      <c r="I267" s="200" t="s">
        <v>311</v>
      </c>
      <c r="J267" s="358" t="s">
        <v>131</v>
      </c>
      <c r="K267" s="200" t="s">
        <v>279</v>
      </c>
      <c r="L267" s="188" t="str">
        <f>VLOOKUP(P267,'1'!$A$2:$B$68,2)</f>
        <v>Dwi Remawati, S.Kom, M.Kom</v>
      </c>
      <c r="M267" s="351" t="e">
        <f>VLOOKUP(Q267,'1'!$A$2:$B$68,2)</f>
        <v>#N/A</v>
      </c>
      <c r="N267" s="154"/>
      <c r="O267" s="98"/>
      <c r="P267" s="75">
        <v>20</v>
      </c>
      <c r="Q267" s="75" t="s">
        <v>14</v>
      </c>
      <c r="V267" s="373"/>
      <c r="W267" s="373"/>
      <c r="X267" s="373"/>
      <c r="Y267" s="373"/>
    </row>
    <row r="268" spans="2:25" ht="21" customHeight="1">
      <c r="B268" s="5"/>
      <c r="C268" s="328" t="s">
        <v>487</v>
      </c>
      <c r="D268" s="413">
        <v>1</v>
      </c>
      <c r="E268" s="594" t="s">
        <v>234</v>
      </c>
      <c r="F268" s="537" t="s">
        <v>123</v>
      </c>
      <c r="G268" s="422" t="s">
        <v>115</v>
      </c>
      <c r="H268" s="306" t="s">
        <v>55</v>
      </c>
      <c r="I268" s="306" t="s">
        <v>247</v>
      </c>
      <c r="J268" s="449" t="s">
        <v>67</v>
      </c>
      <c r="K268" s="306" t="s">
        <v>522</v>
      </c>
      <c r="L268" s="407" t="str">
        <f>VLOOKUP(P268,'1'!$A$2:$B$68,2)</f>
        <v>Setiyowati, S.Kom, M.Kom</v>
      </c>
      <c r="M268" s="430" t="e">
        <f>VLOOKUP(Q268,'1'!$A$2:$B$68,2)</f>
        <v>#N/A</v>
      </c>
      <c r="N268" s="154"/>
      <c r="O268" s="98"/>
      <c r="P268" s="75">
        <v>38</v>
      </c>
      <c r="Q268" s="75" t="s">
        <v>14</v>
      </c>
      <c r="V268" s="373"/>
      <c r="W268" s="373"/>
      <c r="X268" s="373"/>
      <c r="Y268" s="373"/>
    </row>
    <row r="269" spans="2:25" ht="21" customHeight="1">
      <c r="B269" s="5"/>
      <c r="C269" s="133"/>
      <c r="D269" s="414"/>
      <c r="E269" s="595"/>
      <c r="F269" s="538"/>
      <c r="G269" s="424"/>
      <c r="H269" s="306" t="s">
        <v>56</v>
      </c>
      <c r="I269" s="306" t="s">
        <v>249</v>
      </c>
      <c r="J269" s="450"/>
      <c r="K269" s="306" t="s">
        <v>552</v>
      </c>
      <c r="L269" s="409"/>
      <c r="M269" s="432"/>
      <c r="N269" s="154"/>
      <c r="O269" s="98"/>
      <c r="Q269" s="75" t="s">
        <v>14</v>
      </c>
      <c r="V269" s="373"/>
      <c r="W269" s="373"/>
      <c r="X269" s="373"/>
      <c r="Y269" s="373"/>
    </row>
    <row r="270" spans="2:25" ht="21.95" customHeight="1">
      <c r="B270" s="14"/>
      <c r="C270" s="131"/>
      <c r="D270" s="413">
        <v>5</v>
      </c>
      <c r="E270" s="520" t="s">
        <v>722</v>
      </c>
      <c r="F270" s="521"/>
      <c r="G270" s="422" t="s">
        <v>115</v>
      </c>
      <c r="H270" s="306" t="s">
        <v>57</v>
      </c>
      <c r="I270" s="306" t="s">
        <v>165</v>
      </c>
      <c r="J270" s="427" t="s">
        <v>132</v>
      </c>
      <c r="K270" s="306">
        <v>25</v>
      </c>
      <c r="L270" s="435" t="str">
        <f>VLOOKUP(P270,'1'!$A$2:$B$68,2)</f>
        <v>Hendro Wijayanto, S.Kom, M.Kom</v>
      </c>
      <c r="M270" s="430" t="e">
        <f>VLOOKUP(Q270,'1'!$A$2:$B$68,2)</f>
        <v>#N/A</v>
      </c>
      <c r="N270" s="154"/>
      <c r="O270" s="98"/>
      <c r="P270" s="75">
        <v>25</v>
      </c>
      <c r="Q270" s="75" t="s">
        <v>14</v>
      </c>
      <c r="V270" s="373"/>
      <c r="W270" s="373"/>
      <c r="X270" s="373"/>
      <c r="Y270" s="373"/>
    </row>
    <row r="271" spans="2:25" ht="21.95" customHeight="1">
      <c r="B271" s="14"/>
      <c r="C271" s="131"/>
      <c r="D271" s="414"/>
      <c r="E271" s="590"/>
      <c r="F271" s="593"/>
      <c r="G271" s="424"/>
      <c r="H271" s="306" t="s">
        <v>57</v>
      </c>
      <c r="I271" s="306" t="s">
        <v>304</v>
      </c>
      <c r="J271" s="429"/>
      <c r="K271" s="306" t="s">
        <v>305</v>
      </c>
      <c r="L271" s="437"/>
      <c r="M271" s="432"/>
      <c r="N271" s="154"/>
      <c r="O271" s="98"/>
      <c r="Q271" s="75" t="s">
        <v>14</v>
      </c>
      <c r="V271" s="373"/>
      <c r="W271" s="373"/>
      <c r="X271" s="373"/>
      <c r="Y271" s="373"/>
    </row>
    <row r="272" spans="2:25" ht="21" customHeight="1">
      <c r="B272" s="6"/>
      <c r="C272" s="134"/>
      <c r="D272" s="413">
        <v>7</v>
      </c>
      <c r="E272" s="503" t="s">
        <v>677</v>
      </c>
      <c r="F272" s="390" t="s">
        <v>123</v>
      </c>
      <c r="G272" s="392" t="s">
        <v>115</v>
      </c>
      <c r="H272" s="306" t="s">
        <v>57</v>
      </c>
      <c r="I272" s="306" t="s">
        <v>156</v>
      </c>
      <c r="J272" s="381" t="s">
        <v>134</v>
      </c>
      <c r="K272" s="306">
        <v>31</v>
      </c>
      <c r="L272" s="435" t="str">
        <f>VLOOKUP(P272,'1'!$A$2:$B$68,2)</f>
        <v>Iwan Ady Prabowo, S.Kom, M.Kom</v>
      </c>
      <c r="M272" s="351" t="e">
        <f>VLOOKUP(Q272,'1'!$A$2:$B$68,2)</f>
        <v>#N/A</v>
      </c>
      <c r="N272" s="154"/>
      <c r="O272" s="98"/>
      <c r="P272" s="75">
        <v>27</v>
      </c>
      <c r="Q272" s="75" t="s">
        <v>14</v>
      </c>
      <c r="R272"/>
      <c r="U272" s="373"/>
      <c r="V272" s="373"/>
      <c r="W272" s="373"/>
      <c r="X272" s="373"/>
    </row>
    <row r="273" spans="2:25" ht="21" customHeight="1">
      <c r="B273" s="6"/>
      <c r="C273" s="134"/>
      <c r="D273" s="414"/>
      <c r="E273" s="545"/>
      <c r="F273" s="417" t="s">
        <v>124</v>
      </c>
      <c r="G273" s="422" t="s">
        <v>720</v>
      </c>
      <c r="H273" s="306" t="s">
        <v>57</v>
      </c>
      <c r="I273" s="306" t="s">
        <v>157</v>
      </c>
      <c r="J273" s="591" t="s">
        <v>134</v>
      </c>
      <c r="K273" s="306">
        <v>6</v>
      </c>
      <c r="L273" s="436"/>
      <c r="M273" s="425" t="e">
        <f>VLOOKUP(Q273,'1'!$A$2:$B$68,2)</f>
        <v>#N/A</v>
      </c>
      <c r="N273" s="154"/>
      <c r="O273" s="98"/>
      <c r="P273" s="75">
        <v>27</v>
      </c>
      <c r="Q273" s="75" t="s">
        <v>14</v>
      </c>
      <c r="R273"/>
      <c r="U273" s="373"/>
      <c r="V273" s="373"/>
      <c r="W273" s="373"/>
      <c r="X273" s="373"/>
    </row>
    <row r="274" spans="2:25" ht="21" customHeight="1">
      <c r="B274" s="6"/>
      <c r="C274" s="134"/>
      <c r="D274" s="415"/>
      <c r="E274" s="504"/>
      <c r="F274" s="421"/>
      <c r="G274" s="424"/>
      <c r="H274" s="306" t="s">
        <v>57</v>
      </c>
      <c r="I274" s="306" t="s">
        <v>298</v>
      </c>
      <c r="J274" s="592"/>
      <c r="K274" s="306">
        <v>9</v>
      </c>
      <c r="L274" s="437"/>
      <c r="M274" s="426"/>
      <c r="N274" s="154"/>
      <c r="O274" s="98"/>
      <c r="P274" s="75" t="s">
        <v>14</v>
      </c>
      <c r="Q274" s="75" t="s">
        <v>14</v>
      </c>
      <c r="R274"/>
      <c r="U274" s="373"/>
      <c r="V274" s="373"/>
      <c r="W274" s="373"/>
      <c r="X274" s="373"/>
    </row>
    <row r="275" spans="2:25" ht="21" customHeight="1">
      <c r="B275" s="20"/>
      <c r="C275" s="133"/>
      <c r="D275" s="413">
        <v>5</v>
      </c>
      <c r="E275" s="478" t="s">
        <v>119</v>
      </c>
      <c r="F275" s="390" t="s">
        <v>123</v>
      </c>
      <c r="G275" s="372" t="s">
        <v>115</v>
      </c>
      <c r="H275" s="306" t="s">
        <v>56</v>
      </c>
      <c r="I275" s="306" t="s">
        <v>200</v>
      </c>
      <c r="J275" s="287" t="s">
        <v>71</v>
      </c>
      <c r="K275" s="306">
        <v>12</v>
      </c>
      <c r="L275" s="435" t="str">
        <f>VLOOKUP(P275,'1'!$A$2:$B$68,2)</f>
        <v>Bebas Widada, S.Si, M.Kom</v>
      </c>
      <c r="M275" s="351" t="e">
        <f>VLOOKUP(Q275,'1'!$A$2:$B$68,2)</f>
        <v>#N/A</v>
      </c>
      <c r="N275" s="154"/>
      <c r="O275" s="98"/>
      <c r="P275" s="75">
        <v>10</v>
      </c>
      <c r="Q275" s="75" t="s">
        <v>14</v>
      </c>
      <c r="V275" s="373"/>
      <c r="W275" s="373"/>
      <c r="X275" s="373"/>
      <c r="Y275" s="373"/>
    </row>
    <row r="276" spans="2:25" ht="21" customHeight="1">
      <c r="B276" s="20"/>
      <c r="C276" s="133"/>
      <c r="D276" s="415"/>
      <c r="E276" s="480"/>
      <c r="F276" s="390" t="s">
        <v>124</v>
      </c>
      <c r="G276" s="372" t="s">
        <v>182</v>
      </c>
      <c r="H276" s="306" t="s">
        <v>56</v>
      </c>
      <c r="I276" s="306" t="s">
        <v>309</v>
      </c>
      <c r="J276" s="287" t="s">
        <v>71</v>
      </c>
      <c r="K276" s="306" t="s">
        <v>582</v>
      </c>
      <c r="L276" s="437"/>
      <c r="M276" s="351" t="e">
        <f>VLOOKUP(Q276,'1'!$A$2:$B$68,2)</f>
        <v>#N/A</v>
      </c>
      <c r="N276" s="154"/>
      <c r="O276" s="98"/>
      <c r="P276" s="75">
        <v>10</v>
      </c>
      <c r="Q276" s="75" t="s">
        <v>14</v>
      </c>
      <c r="V276" s="373"/>
      <c r="W276" s="373"/>
      <c r="X276" s="373"/>
      <c r="Y276" s="373"/>
    </row>
    <row r="277" spans="2:25" ht="21" customHeight="1">
      <c r="B277" s="5"/>
      <c r="C277" s="130"/>
      <c r="D277" s="413">
        <v>3</v>
      </c>
      <c r="E277" s="446" t="s">
        <v>434</v>
      </c>
      <c r="F277" s="390" t="s">
        <v>123</v>
      </c>
      <c r="G277" s="372" t="s">
        <v>115</v>
      </c>
      <c r="H277" s="306" t="s">
        <v>57</v>
      </c>
      <c r="I277" s="306" t="s">
        <v>207</v>
      </c>
      <c r="J277" s="287" t="s">
        <v>77</v>
      </c>
      <c r="K277" s="306" t="s">
        <v>170</v>
      </c>
      <c r="L277" s="435" t="str">
        <f>VLOOKUP(P277,'1'!$A$2:$B$68,2)</f>
        <v>Sri Siswanti, M.Kom</v>
      </c>
      <c r="M277" s="351" t="e">
        <f>VLOOKUP(Q277,'1'!$A$2:$B$68,2)</f>
        <v>#N/A</v>
      </c>
      <c r="N277" s="154"/>
      <c r="O277" s="98"/>
      <c r="P277" s="75">
        <v>42</v>
      </c>
      <c r="Q277" s="75" t="s">
        <v>14</v>
      </c>
      <c r="V277" s="373"/>
      <c r="W277" s="373"/>
      <c r="X277" s="373"/>
      <c r="Y277" s="373"/>
    </row>
    <row r="278" spans="2:25" ht="21" customHeight="1">
      <c r="B278" s="5"/>
      <c r="C278" s="130"/>
      <c r="D278" s="414"/>
      <c r="E278" s="447"/>
      <c r="F278" s="417" t="s">
        <v>124</v>
      </c>
      <c r="G278" s="422" t="s">
        <v>126</v>
      </c>
      <c r="H278" s="306" t="s">
        <v>57</v>
      </c>
      <c r="I278" s="306" t="s">
        <v>429</v>
      </c>
      <c r="J278" s="449" t="s">
        <v>77</v>
      </c>
      <c r="K278" s="306" t="s">
        <v>583</v>
      </c>
      <c r="L278" s="436"/>
      <c r="M278" s="430" t="e">
        <f>VLOOKUP(Q278,'1'!$A$2:$B$68,2)</f>
        <v>#N/A</v>
      </c>
      <c r="N278" s="154"/>
      <c r="O278" s="98"/>
      <c r="P278" s="75">
        <v>42</v>
      </c>
      <c r="Q278" s="75" t="s">
        <v>14</v>
      </c>
      <c r="V278" s="373"/>
      <c r="W278" s="373"/>
      <c r="X278" s="373"/>
      <c r="Y278" s="373"/>
    </row>
    <row r="279" spans="2:25" ht="22.5" customHeight="1">
      <c r="B279" s="66"/>
      <c r="C279" s="130"/>
      <c r="D279" s="415"/>
      <c r="E279" s="448"/>
      <c r="F279" s="421"/>
      <c r="G279" s="424"/>
      <c r="H279" s="306" t="s">
        <v>158</v>
      </c>
      <c r="I279" s="306" t="s">
        <v>194</v>
      </c>
      <c r="J279" s="450"/>
      <c r="K279" s="306">
        <v>8</v>
      </c>
      <c r="L279" s="437"/>
      <c r="M279" s="432"/>
      <c r="N279" s="154"/>
      <c r="O279" s="98"/>
      <c r="Q279" s="75" t="s">
        <v>14</v>
      </c>
      <c r="V279" s="373"/>
      <c r="W279" s="373"/>
      <c r="X279" s="373"/>
      <c r="Y279" s="373"/>
    </row>
    <row r="280" spans="2:25" ht="21.95" customHeight="1">
      <c r="B280" s="5"/>
      <c r="C280" s="131"/>
      <c r="D280" s="384">
        <v>5</v>
      </c>
      <c r="E280" s="588" t="s">
        <v>665</v>
      </c>
      <c r="F280" s="589"/>
      <c r="G280" s="346" t="s">
        <v>126</v>
      </c>
      <c r="H280" s="306" t="s">
        <v>26</v>
      </c>
      <c r="I280" s="306" t="s">
        <v>281</v>
      </c>
      <c r="J280" s="287" t="s">
        <v>507</v>
      </c>
      <c r="K280" s="348" t="s">
        <v>279</v>
      </c>
      <c r="L280" s="147" t="str">
        <f>VLOOKUP(P280,'1'!$A$2:$B$68,2)</f>
        <v>Muqorobin, S.Kom</v>
      </c>
      <c r="M280" s="186" t="e">
        <f>VLOOKUP(Q280,'1'!$A$2:$B$68,2)</f>
        <v>#N/A</v>
      </c>
      <c r="N280" s="154"/>
      <c r="O280" s="98"/>
      <c r="P280" s="75">
        <v>19</v>
      </c>
      <c r="Q280" s="75" t="s">
        <v>14</v>
      </c>
      <c r="V280" s="373"/>
      <c r="W280" s="373"/>
      <c r="X280" s="373"/>
      <c r="Y280" s="373"/>
    </row>
    <row r="281" spans="2:25" ht="21" customHeight="1" thickBot="1">
      <c r="B281" s="265"/>
      <c r="C281" s="293"/>
      <c r="D281" s="266"/>
      <c r="E281" s="267"/>
      <c r="F281" s="268"/>
      <c r="G281" s="266"/>
      <c r="H281" s="266"/>
      <c r="I281" s="266"/>
      <c r="J281" s="266"/>
      <c r="K281" s="476" t="s">
        <v>47</v>
      </c>
      <c r="L281" s="269"/>
      <c r="M281" s="227"/>
      <c r="N281" s="181"/>
      <c r="O281" s="98"/>
      <c r="V281" s="373"/>
      <c r="W281" s="373"/>
      <c r="X281" s="373"/>
      <c r="Y281" s="373"/>
    </row>
    <row r="282" spans="2:25" ht="21" customHeight="1" thickTop="1">
      <c r="B282" s="258"/>
      <c r="C282" s="243"/>
      <c r="D282" s="244"/>
      <c r="E282" s="245"/>
      <c r="F282" s="246"/>
      <c r="G282" s="244"/>
      <c r="H282" s="244"/>
      <c r="I282" s="244"/>
      <c r="J282" s="244"/>
      <c r="K282" s="477"/>
      <c r="L282" s="259"/>
      <c r="M282" s="199"/>
      <c r="N282" s="181"/>
      <c r="O282" s="98"/>
      <c r="V282" s="373"/>
      <c r="W282" s="373"/>
      <c r="X282" s="373"/>
      <c r="Y282" s="373"/>
    </row>
    <row r="283" spans="2:25" ht="36" customHeight="1">
      <c r="B283" s="236" t="s">
        <v>174</v>
      </c>
      <c r="C283" s="327" t="s">
        <v>47</v>
      </c>
      <c r="D283" s="387">
        <v>3</v>
      </c>
      <c r="E283" s="377" t="s">
        <v>434</v>
      </c>
      <c r="F283" s="252" t="s">
        <v>123</v>
      </c>
      <c r="G283" s="372" t="s">
        <v>447</v>
      </c>
      <c r="H283" s="306" t="s">
        <v>26</v>
      </c>
      <c r="I283" s="306" t="s">
        <v>584</v>
      </c>
      <c r="J283" s="287" t="s">
        <v>77</v>
      </c>
      <c r="K283" s="306" t="s">
        <v>232</v>
      </c>
      <c r="L283" s="324" t="str">
        <f>VLOOKUP(P283,'1'!$A$2:$B$68,2)</f>
        <v>Sri Siswanti, M.Kom</v>
      </c>
      <c r="M283" s="351" t="e">
        <f>VLOOKUP(Q283,'1'!$A$2:$B$68,2)</f>
        <v>#N/A</v>
      </c>
      <c r="N283" s="154"/>
      <c r="O283" s="98"/>
      <c r="P283" s="75">
        <v>42</v>
      </c>
      <c r="Q283" s="75" t="s">
        <v>14</v>
      </c>
      <c r="V283" s="373"/>
      <c r="W283" s="373"/>
      <c r="X283" s="373"/>
      <c r="Y283" s="373"/>
    </row>
    <row r="284" spans="2:25" ht="21" customHeight="1">
      <c r="B284" s="152"/>
      <c r="C284" s="327" t="s">
        <v>494</v>
      </c>
      <c r="D284" s="413">
        <v>1</v>
      </c>
      <c r="E284" s="520" t="s">
        <v>728</v>
      </c>
      <c r="F284" s="252" t="s">
        <v>123</v>
      </c>
      <c r="G284" s="372" t="s">
        <v>447</v>
      </c>
      <c r="H284" s="306" t="s">
        <v>57</v>
      </c>
      <c r="I284" s="306" t="s">
        <v>270</v>
      </c>
      <c r="J284" s="287" t="s">
        <v>67</v>
      </c>
      <c r="K284" s="306" t="s">
        <v>237</v>
      </c>
      <c r="L284" s="435" t="str">
        <f>VLOOKUP(P284,'1'!$A$2:$B$68,2)</f>
        <v>Sri Hariyati Fitriasih, M.Kom</v>
      </c>
      <c r="M284" s="351" t="e">
        <f>VLOOKUP(Q284,'1'!$A$2:$B$68,2)</f>
        <v>#N/A</v>
      </c>
      <c r="N284" s="154"/>
      <c r="O284" s="98"/>
      <c r="P284" s="75">
        <v>40</v>
      </c>
      <c r="Q284" s="75" t="s">
        <v>14</v>
      </c>
      <c r="V284" s="373"/>
      <c r="W284" s="373"/>
      <c r="X284" s="373"/>
      <c r="Y284" s="373"/>
    </row>
    <row r="285" spans="2:25" ht="21" customHeight="1">
      <c r="B285" s="68"/>
      <c r="C285" s="328" t="s">
        <v>487</v>
      </c>
      <c r="D285" s="414"/>
      <c r="E285" s="590"/>
      <c r="F285" s="252" t="s">
        <v>124</v>
      </c>
      <c r="G285" s="372" t="s">
        <v>127</v>
      </c>
      <c r="H285" s="306" t="s">
        <v>158</v>
      </c>
      <c r="I285" s="306" t="s">
        <v>252</v>
      </c>
      <c r="J285" s="287" t="s">
        <v>67</v>
      </c>
      <c r="K285" s="306">
        <v>10</v>
      </c>
      <c r="L285" s="437"/>
      <c r="M285" s="351" t="e">
        <f>VLOOKUP(Q285,'1'!$A$2:$B$68,2)</f>
        <v>#N/A</v>
      </c>
      <c r="N285" s="154"/>
      <c r="O285" s="98"/>
      <c r="P285" s="75">
        <v>40</v>
      </c>
      <c r="Q285" s="75" t="s">
        <v>14</v>
      </c>
      <c r="V285" s="373"/>
      <c r="W285" s="373"/>
      <c r="X285" s="373"/>
      <c r="Y285" s="373"/>
    </row>
    <row r="286" spans="2:25" ht="15.75" customHeight="1">
      <c r="B286" s="152"/>
      <c r="C286" s="130"/>
      <c r="D286" s="413">
        <v>7</v>
      </c>
      <c r="E286" s="503" t="s">
        <v>677</v>
      </c>
      <c r="F286" s="252" t="s">
        <v>123</v>
      </c>
      <c r="G286" s="372" t="s">
        <v>114</v>
      </c>
      <c r="H286" s="306" t="s">
        <v>57</v>
      </c>
      <c r="I286" s="306" t="s">
        <v>320</v>
      </c>
      <c r="J286" s="286" t="s">
        <v>130</v>
      </c>
      <c r="K286" s="306" t="s">
        <v>372</v>
      </c>
      <c r="L286" s="435" t="str">
        <f>VLOOKUP(P286,'1'!$A$2:$B$68,2)</f>
        <v>Iwan Ady Prabowo, S.Kom, M.Kom</v>
      </c>
      <c r="M286" s="351" t="e">
        <f>VLOOKUP(Q286,'1'!$A$2:$B$68,2)</f>
        <v>#N/A</v>
      </c>
      <c r="N286" s="154"/>
      <c r="O286" s="98"/>
      <c r="P286" s="75">
        <v>27</v>
      </c>
      <c r="Q286" s="75" t="s">
        <v>14</v>
      </c>
    </row>
    <row r="287" spans="2:25" ht="18.75" customHeight="1">
      <c r="B287" s="152"/>
      <c r="C287" s="149"/>
      <c r="D287" s="414"/>
      <c r="E287" s="545"/>
      <c r="F287" s="531" t="s">
        <v>124</v>
      </c>
      <c r="G287" s="422" t="s">
        <v>749</v>
      </c>
      <c r="H287" s="306" t="s">
        <v>57</v>
      </c>
      <c r="I287" s="306" t="s">
        <v>211</v>
      </c>
      <c r="J287" s="591" t="s">
        <v>130</v>
      </c>
      <c r="K287" s="348">
        <v>20</v>
      </c>
      <c r="L287" s="436"/>
      <c r="M287" s="425" t="e">
        <f>VLOOKUP(Q287,'1'!$A$2:$B$68,2)</f>
        <v>#N/A</v>
      </c>
      <c r="N287" s="154"/>
      <c r="O287" s="98"/>
      <c r="P287" s="75">
        <v>27</v>
      </c>
      <c r="Q287" s="75" t="s">
        <v>14</v>
      </c>
    </row>
    <row r="288" spans="2:25" ht="18.75" customHeight="1">
      <c r="B288" s="152"/>
      <c r="C288" s="149"/>
      <c r="D288" s="415"/>
      <c r="E288" s="504"/>
      <c r="F288" s="532"/>
      <c r="G288" s="424"/>
      <c r="H288" s="306" t="s">
        <v>57</v>
      </c>
      <c r="I288" s="306" t="s">
        <v>201</v>
      </c>
      <c r="J288" s="592"/>
      <c r="K288" s="306">
        <v>23</v>
      </c>
      <c r="L288" s="437"/>
      <c r="M288" s="426"/>
      <c r="N288" s="154"/>
      <c r="O288" s="98"/>
      <c r="P288" s="75" t="s">
        <v>14</v>
      </c>
      <c r="Q288" s="75" t="s">
        <v>14</v>
      </c>
    </row>
    <row r="289" spans="1:25" s="25" customFormat="1" ht="29.25" customHeight="1">
      <c r="A289" s="92"/>
      <c r="B289" s="68"/>
      <c r="C289" s="149"/>
      <c r="D289" s="387">
        <v>3</v>
      </c>
      <c r="E289" s="586" t="s">
        <v>697</v>
      </c>
      <c r="F289" s="587"/>
      <c r="G289" s="372" t="s">
        <v>729</v>
      </c>
      <c r="H289" s="306" t="s">
        <v>158</v>
      </c>
      <c r="I289" s="306" t="s">
        <v>233</v>
      </c>
      <c r="J289" s="347" t="s">
        <v>135</v>
      </c>
      <c r="K289" s="306" t="s">
        <v>232</v>
      </c>
      <c r="L289" s="323" t="str">
        <f>VLOOKUP(P289,'1'!$A$2:$B$68,2)</f>
        <v>Sri Tomo, S.T, M.Kom</v>
      </c>
      <c r="M289" s="362" t="e">
        <f>VLOOKUP(Q289,'1'!$A$2:$B$68,2)</f>
        <v>#N/A</v>
      </c>
      <c r="N289" s="291"/>
      <c r="O289" s="146"/>
      <c r="P289" s="92">
        <v>45</v>
      </c>
      <c r="Q289" s="92" t="s">
        <v>14</v>
      </c>
      <c r="R289" s="92"/>
      <c r="V289" s="373"/>
      <c r="W289" s="373"/>
      <c r="X289" s="373"/>
      <c r="Y289" s="373"/>
    </row>
    <row r="290" spans="1:25" ht="21.95" customHeight="1">
      <c r="B290" s="6"/>
      <c r="C290" s="394"/>
      <c r="D290" s="413">
        <v>1</v>
      </c>
      <c r="E290" s="462" t="s">
        <v>445</v>
      </c>
      <c r="F290" s="463"/>
      <c r="G290" s="422" t="s">
        <v>118</v>
      </c>
      <c r="H290" s="306" t="s">
        <v>26</v>
      </c>
      <c r="I290" s="306" t="s">
        <v>384</v>
      </c>
      <c r="J290" s="427" t="s">
        <v>130</v>
      </c>
      <c r="K290" s="306" t="s">
        <v>385</v>
      </c>
      <c r="L290" s="433" t="str">
        <f>VLOOKUP(P290,'1'!$A$2:$B$68,2)</f>
        <v>Yuliyanto, S.Pd.I, M.Pd</v>
      </c>
      <c r="M290" s="425" t="e">
        <f>VLOOKUP(Q290,'1'!$A$2:$B$68,2)</f>
        <v>#N/A</v>
      </c>
      <c r="N290" s="154"/>
      <c r="O290" s="98"/>
      <c r="P290" s="75">
        <v>57</v>
      </c>
      <c r="Q290" s="75" t="s">
        <v>14</v>
      </c>
      <c r="V290" s="373"/>
      <c r="W290" s="373"/>
      <c r="X290" s="373"/>
      <c r="Y290" s="373"/>
    </row>
    <row r="291" spans="1:25" ht="21.95" customHeight="1">
      <c r="B291" s="152"/>
      <c r="C291" s="251"/>
      <c r="D291" s="415"/>
      <c r="E291" s="464"/>
      <c r="F291" s="465"/>
      <c r="G291" s="424"/>
      <c r="H291" s="306" t="s">
        <v>55</v>
      </c>
      <c r="I291" s="306" t="s">
        <v>242</v>
      </c>
      <c r="J291" s="429"/>
      <c r="K291" s="306" t="s">
        <v>241</v>
      </c>
      <c r="L291" s="434"/>
      <c r="M291" s="426"/>
      <c r="N291" s="154"/>
      <c r="O291" s="98"/>
      <c r="P291" s="75" t="s">
        <v>14</v>
      </c>
      <c r="Q291" s="75" t="s">
        <v>14</v>
      </c>
      <c r="V291" s="373"/>
      <c r="W291" s="373"/>
      <c r="X291" s="373"/>
      <c r="Y291" s="373"/>
    </row>
    <row r="292" spans="1:25" ht="21.95" customHeight="1">
      <c r="B292" s="152"/>
      <c r="C292" s="251"/>
      <c r="D292" s="413">
        <v>1</v>
      </c>
      <c r="E292" s="462" t="s">
        <v>445</v>
      </c>
      <c r="F292" s="463"/>
      <c r="G292" s="422" t="s">
        <v>118</v>
      </c>
      <c r="H292" s="306" t="s">
        <v>56</v>
      </c>
      <c r="I292" s="306" t="s">
        <v>243</v>
      </c>
      <c r="J292" s="306" t="s">
        <v>131</v>
      </c>
      <c r="K292" s="306">
        <v>26</v>
      </c>
      <c r="L292" s="433" t="str">
        <f>VLOOKUP(P292,'1'!$A$2:$B$68,2)</f>
        <v>Yekti Handayani,  S.Pdi</v>
      </c>
      <c r="M292" s="352" t="e">
        <f>VLOOKUP(Q292,'1'!$A$2:$B$68,2)</f>
        <v>#N/A</v>
      </c>
      <c r="N292" s="154"/>
      <c r="O292" s="98"/>
      <c r="P292" s="75">
        <v>53</v>
      </c>
      <c r="Q292" s="75" t="s">
        <v>14</v>
      </c>
      <c r="V292" s="373"/>
      <c r="W292" s="373"/>
      <c r="X292" s="373"/>
      <c r="Y292" s="373"/>
    </row>
    <row r="293" spans="1:25" ht="21.95" customHeight="1">
      <c r="B293" s="152"/>
      <c r="C293" s="251"/>
      <c r="D293" s="415"/>
      <c r="E293" s="464"/>
      <c r="F293" s="465"/>
      <c r="G293" s="424"/>
      <c r="H293" s="306" t="s">
        <v>56</v>
      </c>
      <c r="I293" s="306" t="s">
        <v>244</v>
      </c>
      <c r="J293" s="306" t="s">
        <v>132</v>
      </c>
      <c r="K293" s="306">
        <v>32</v>
      </c>
      <c r="L293" s="434"/>
      <c r="M293" s="186" t="e">
        <f>VLOOKUP(Q293,'1'!$A$2:$B$68,2)</f>
        <v>#N/A</v>
      </c>
      <c r="N293" s="154"/>
      <c r="O293" s="98"/>
      <c r="P293" s="75">
        <v>49</v>
      </c>
      <c r="Q293" s="75" t="s">
        <v>14</v>
      </c>
      <c r="V293" s="373"/>
      <c r="W293" s="373"/>
      <c r="X293" s="373"/>
      <c r="Y293" s="373"/>
    </row>
    <row r="294" spans="1:25" ht="23.1" customHeight="1">
      <c r="B294" s="152"/>
      <c r="C294" s="394"/>
      <c r="D294" s="413">
        <v>5</v>
      </c>
      <c r="E294" s="462" t="s">
        <v>655</v>
      </c>
      <c r="F294" s="463"/>
      <c r="G294" s="422" t="s">
        <v>118</v>
      </c>
      <c r="H294" s="306" t="s">
        <v>57</v>
      </c>
      <c r="I294" s="306" t="s">
        <v>163</v>
      </c>
      <c r="J294" s="427" t="s">
        <v>133</v>
      </c>
      <c r="K294" s="306">
        <v>26</v>
      </c>
      <c r="L294" s="404" t="str">
        <f>VLOOKUP(P294,'1'!$A$2:$B$68,2)</f>
        <v>Retno Tri Vulandari, S.Si, M.Si</v>
      </c>
      <c r="M294" s="425" t="e">
        <f>VLOOKUP(Q294,'1'!$A$2:$B$68,2)</f>
        <v>#N/A</v>
      </c>
      <c r="N294" s="154"/>
      <c r="O294" s="98"/>
      <c r="P294" s="75">
        <v>34</v>
      </c>
      <c r="Q294" s="75" t="s">
        <v>14</v>
      </c>
      <c r="V294" s="373"/>
      <c r="W294" s="373"/>
      <c r="X294" s="373"/>
      <c r="Y294" s="373"/>
    </row>
    <row r="295" spans="1:25" ht="23.1" customHeight="1">
      <c r="B295" s="152"/>
      <c r="C295" s="394"/>
      <c r="D295" s="414"/>
      <c r="E295" s="539"/>
      <c r="F295" s="566"/>
      <c r="G295" s="423"/>
      <c r="H295" s="306" t="s">
        <v>57</v>
      </c>
      <c r="I295" s="306" t="s">
        <v>164</v>
      </c>
      <c r="J295" s="428"/>
      <c r="K295" s="306">
        <v>23</v>
      </c>
      <c r="L295" s="406"/>
      <c r="M295" s="524"/>
      <c r="N295" s="154"/>
      <c r="O295" s="98"/>
      <c r="P295" s="75" t="s">
        <v>14</v>
      </c>
      <c r="Q295" s="75" t="s">
        <v>14</v>
      </c>
      <c r="V295" s="373"/>
      <c r="W295" s="373"/>
      <c r="X295" s="373"/>
      <c r="Y295" s="373"/>
    </row>
    <row r="296" spans="1:25" ht="23.1" customHeight="1">
      <c r="B296" s="152"/>
      <c r="C296" s="394"/>
      <c r="D296" s="414"/>
      <c r="E296" s="539"/>
      <c r="F296" s="566"/>
      <c r="G296" s="423"/>
      <c r="H296" s="306" t="s">
        <v>57</v>
      </c>
      <c r="I296" s="306" t="s">
        <v>355</v>
      </c>
      <c r="J296" s="429"/>
      <c r="K296" s="306" t="s">
        <v>585</v>
      </c>
      <c r="L296" s="405"/>
      <c r="M296" s="426"/>
      <c r="N296" s="154"/>
      <c r="O296" s="98"/>
      <c r="P296" s="75" t="s">
        <v>14</v>
      </c>
      <c r="Q296" s="75" t="s">
        <v>14</v>
      </c>
      <c r="V296" s="373"/>
      <c r="W296" s="373"/>
      <c r="X296" s="373"/>
      <c r="Y296" s="373"/>
    </row>
    <row r="297" spans="1:25" ht="21.95" customHeight="1">
      <c r="B297" s="152"/>
      <c r="C297" s="129"/>
      <c r="D297" s="413">
        <v>7</v>
      </c>
      <c r="E297" s="453" t="s">
        <v>761</v>
      </c>
      <c r="F297" s="454"/>
      <c r="G297" s="422" t="s">
        <v>764</v>
      </c>
      <c r="H297" s="306" t="s">
        <v>56</v>
      </c>
      <c r="I297" s="306" t="s">
        <v>387</v>
      </c>
      <c r="J297" s="427" t="s">
        <v>134</v>
      </c>
      <c r="K297" s="306" t="s">
        <v>129</v>
      </c>
      <c r="L297" s="407" t="str">
        <f>VLOOKUP(P297,'1'!$A$2:$B$68,2)</f>
        <v>Hendro Wijayanto, S.Kom, M.Kom</v>
      </c>
      <c r="M297" s="425" t="e">
        <f>VLOOKUP(Q297,'1'!$A$2:$B$68,2)</f>
        <v>#N/A</v>
      </c>
      <c r="N297" s="154"/>
      <c r="O297" s="98"/>
      <c r="P297" s="75">
        <v>25</v>
      </c>
      <c r="Q297" s="75" t="s">
        <v>14</v>
      </c>
      <c r="V297" s="373"/>
      <c r="W297" s="373"/>
      <c r="X297" s="373"/>
      <c r="Y297" s="373"/>
    </row>
    <row r="298" spans="1:25" ht="21.95" customHeight="1">
      <c r="B298" s="152"/>
      <c r="C298" s="129"/>
      <c r="D298" s="414"/>
      <c r="E298" s="455"/>
      <c r="F298" s="456"/>
      <c r="G298" s="423"/>
      <c r="H298" s="306" t="s">
        <v>56</v>
      </c>
      <c r="I298" s="306" t="s">
        <v>313</v>
      </c>
      <c r="J298" s="428"/>
      <c r="K298" s="306" t="s">
        <v>402</v>
      </c>
      <c r="L298" s="408"/>
      <c r="M298" s="524"/>
      <c r="N298" s="154"/>
      <c r="O298" s="98"/>
      <c r="P298" s="75" t="s">
        <v>14</v>
      </c>
      <c r="Q298" s="75" t="s">
        <v>14</v>
      </c>
      <c r="V298" s="373"/>
      <c r="W298" s="373"/>
      <c r="X298" s="373"/>
      <c r="Y298" s="373"/>
    </row>
    <row r="299" spans="1:25" ht="21.95" customHeight="1">
      <c r="B299" s="152"/>
      <c r="C299" s="129"/>
      <c r="D299" s="384">
        <v>5</v>
      </c>
      <c r="E299" s="457"/>
      <c r="F299" s="458"/>
      <c r="G299" s="424"/>
      <c r="H299" s="306" t="s">
        <v>20</v>
      </c>
      <c r="I299" s="280" t="s">
        <v>344</v>
      </c>
      <c r="J299" s="429"/>
      <c r="K299" s="281" t="s">
        <v>205</v>
      </c>
      <c r="L299" s="409"/>
      <c r="M299" s="426"/>
      <c r="N299" s="154"/>
      <c r="O299" s="98"/>
      <c r="P299" s="75" t="s">
        <v>14</v>
      </c>
      <c r="Q299" s="75" t="s">
        <v>14</v>
      </c>
      <c r="V299" s="373"/>
      <c r="W299" s="373"/>
      <c r="X299" s="373"/>
      <c r="Y299" s="373"/>
    </row>
    <row r="300" spans="1:25" ht="21.95" customHeight="1">
      <c r="B300" s="6"/>
      <c r="C300" s="394"/>
      <c r="D300" s="387">
        <v>5</v>
      </c>
      <c r="E300" s="453" t="s">
        <v>691</v>
      </c>
      <c r="F300" s="454"/>
      <c r="G300" s="422" t="s">
        <v>138</v>
      </c>
      <c r="H300" s="306" t="s">
        <v>55</v>
      </c>
      <c r="I300" s="306" t="s">
        <v>348</v>
      </c>
      <c r="J300" s="427" t="s">
        <v>134</v>
      </c>
      <c r="K300" s="306" t="s">
        <v>349</v>
      </c>
      <c r="L300" s="407" t="str">
        <f>VLOOKUP(P300,'1'!$A$2:$B$68,2)</f>
        <v>Tika Andarasni P, S.Sos, S.H, M.Kn</v>
      </c>
      <c r="M300" s="425" t="e">
        <f>VLOOKUP(Q300,'1'!$A$2:$B$68,2)</f>
        <v>#N/A</v>
      </c>
      <c r="N300" s="154"/>
      <c r="O300" s="98"/>
      <c r="P300" s="75">
        <v>49</v>
      </c>
      <c r="Q300" s="75" t="s">
        <v>14</v>
      </c>
      <c r="V300" s="373"/>
      <c r="W300" s="373"/>
      <c r="X300" s="373"/>
      <c r="Y300" s="373"/>
    </row>
    <row r="301" spans="1:25" ht="21.95" customHeight="1">
      <c r="B301" s="6"/>
      <c r="C301" s="394"/>
      <c r="D301" s="413">
        <v>7</v>
      </c>
      <c r="E301" s="455"/>
      <c r="F301" s="456"/>
      <c r="G301" s="423"/>
      <c r="H301" s="306" t="s">
        <v>56</v>
      </c>
      <c r="I301" s="306" t="s">
        <v>374</v>
      </c>
      <c r="J301" s="428"/>
      <c r="K301" s="306" t="s">
        <v>587</v>
      </c>
      <c r="L301" s="408"/>
      <c r="M301" s="524"/>
      <c r="N301" s="154"/>
      <c r="O301" s="98"/>
      <c r="P301" s="75" t="s">
        <v>14</v>
      </c>
      <c r="Q301" s="75" t="s">
        <v>14</v>
      </c>
      <c r="V301" s="373"/>
      <c r="W301" s="373"/>
      <c r="X301" s="373"/>
      <c r="Y301" s="373"/>
    </row>
    <row r="302" spans="1:25" ht="21.95" customHeight="1">
      <c r="B302" s="6"/>
      <c r="C302" s="394"/>
      <c r="D302" s="414"/>
      <c r="E302" s="455"/>
      <c r="F302" s="456"/>
      <c r="G302" s="423"/>
      <c r="H302" s="306" t="s">
        <v>56</v>
      </c>
      <c r="I302" s="306" t="s">
        <v>378</v>
      </c>
      <c r="J302" s="428"/>
      <c r="K302" s="306" t="s">
        <v>588</v>
      </c>
      <c r="L302" s="408"/>
      <c r="M302" s="524"/>
      <c r="N302" s="154"/>
      <c r="O302" s="98"/>
      <c r="P302" s="75" t="s">
        <v>14</v>
      </c>
      <c r="Q302" s="75" t="s">
        <v>14</v>
      </c>
      <c r="V302" s="373"/>
      <c r="W302" s="373"/>
      <c r="X302" s="373"/>
      <c r="Y302" s="373"/>
    </row>
    <row r="303" spans="1:25" ht="21.95" customHeight="1">
      <c r="B303" s="6"/>
      <c r="C303" s="394"/>
      <c r="D303" s="414"/>
      <c r="E303" s="455"/>
      <c r="F303" s="456"/>
      <c r="G303" s="423"/>
      <c r="H303" s="306" t="s">
        <v>56</v>
      </c>
      <c r="I303" s="306" t="s">
        <v>366</v>
      </c>
      <c r="J303" s="428"/>
      <c r="K303" s="306" t="s">
        <v>379</v>
      </c>
      <c r="L303" s="408"/>
      <c r="M303" s="524"/>
      <c r="N303" s="154"/>
      <c r="O303" s="98"/>
      <c r="P303" s="75" t="s">
        <v>14</v>
      </c>
      <c r="Q303" s="75" t="s">
        <v>14</v>
      </c>
      <c r="V303" s="373"/>
      <c r="W303" s="373"/>
      <c r="X303" s="373"/>
      <c r="Y303" s="373"/>
    </row>
    <row r="304" spans="1:25" ht="21.95" customHeight="1">
      <c r="B304" s="6"/>
      <c r="C304" s="394"/>
      <c r="D304" s="413">
        <v>7</v>
      </c>
      <c r="E304" s="455"/>
      <c r="F304" s="456"/>
      <c r="G304" s="423"/>
      <c r="H304" s="145" t="s">
        <v>57</v>
      </c>
      <c r="I304" s="249" t="s">
        <v>426</v>
      </c>
      <c r="J304" s="428"/>
      <c r="K304" s="250" t="s">
        <v>589</v>
      </c>
      <c r="L304" s="408"/>
      <c r="M304" s="524"/>
      <c r="N304" s="154"/>
      <c r="O304" s="98"/>
      <c r="P304" s="75" t="s">
        <v>14</v>
      </c>
      <c r="Q304" s="75" t="s">
        <v>14</v>
      </c>
      <c r="V304" s="373"/>
      <c r="W304" s="373"/>
      <c r="X304" s="373"/>
      <c r="Y304" s="373"/>
    </row>
    <row r="305" spans="2:27" ht="21.95" customHeight="1">
      <c r="B305" s="6"/>
      <c r="C305" s="394"/>
      <c r="D305" s="414"/>
      <c r="E305" s="457"/>
      <c r="F305" s="458"/>
      <c r="G305" s="424"/>
      <c r="H305" s="145" t="s">
        <v>57</v>
      </c>
      <c r="I305" s="249" t="s">
        <v>380</v>
      </c>
      <c r="J305" s="429"/>
      <c r="K305" s="250" t="s">
        <v>590</v>
      </c>
      <c r="L305" s="409"/>
      <c r="M305" s="426"/>
      <c r="N305" s="154"/>
      <c r="O305" s="98"/>
      <c r="P305" s="75" t="s">
        <v>14</v>
      </c>
      <c r="Q305" s="75" t="s">
        <v>14</v>
      </c>
      <c r="V305" s="373"/>
      <c r="W305" s="373"/>
      <c r="X305" s="373"/>
      <c r="Y305" s="373"/>
    </row>
    <row r="306" spans="2:27" ht="21" customHeight="1">
      <c r="B306" s="68"/>
      <c r="C306" s="394"/>
      <c r="D306" s="109"/>
      <c r="E306" s="161"/>
      <c r="F306" s="161"/>
      <c r="G306" s="372"/>
      <c r="L306" s="172"/>
      <c r="M306" s="52"/>
      <c r="N306" s="153"/>
      <c r="O306" s="98"/>
      <c r="V306" s="373"/>
      <c r="W306" s="373"/>
      <c r="X306" s="373"/>
      <c r="Y306" s="373"/>
    </row>
    <row r="307" spans="2:27" ht="21" customHeight="1">
      <c r="B307" s="5"/>
      <c r="C307" s="9"/>
      <c r="D307" s="459" t="s">
        <v>39</v>
      </c>
      <c r="E307" s="460"/>
      <c r="F307" s="460"/>
      <c r="G307" s="460"/>
      <c r="H307" s="460"/>
      <c r="I307" s="460"/>
      <c r="J307" s="460"/>
      <c r="K307" s="460"/>
      <c r="L307" s="460"/>
      <c r="M307" s="461"/>
      <c r="N307" s="153"/>
      <c r="O307" s="98"/>
      <c r="V307" s="373"/>
      <c r="W307" s="373"/>
      <c r="X307" s="373"/>
      <c r="Y307" s="373"/>
    </row>
    <row r="308" spans="2:27" ht="21" customHeight="1">
      <c r="B308" s="6"/>
      <c r="C308" s="585" t="s">
        <v>102</v>
      </c>
      <c r="D308" s="413">
        <v>1</v>
      </c>
      <c r="E308" s="462" t="s">
        <v>73</v>
      </c>
      <c r="F308" s="463"/>
      <c r="G308" s="422" t="s">
        <v>115</v>
      </c>
      <c r="H308" s="306" t="s">
        <v>227</v>
      </c>
      <c r="I308" s="306" t="s">
        <v>481</v>
      </c>
      <c r="J308" s="427" t="s">
        <v>130</v>
      </c>
      <c r="K308" s="306" t="s">
        <v>208</v>
      </c>
      <c r="L308" s="407" t="str">
        <f>VLOOKUP(P308,'1'!$A$2:$B$68,2)</f>
        <v>Drs. Suko Waspodho</v>
      </c>
      <c r="M308" s="425" t="e">
        <f>VLOOKUP(Q308,'1'!$A$2:$B$68,2)</f>
        <v>#N/A</v>
      </c>
      <c r="N308" s="154"/>
      <c r="O308" s="98"/>
      <c r="P308" s="75">
        <v>21</v>
      </c>
      <c r="Q308" s="75" t="s">
        <v>14</v>
      </c>
      <c r="V308" s="373"/>
      <c r="W308" s="373"/>
      <c r="X308" s="373"/>
      <c r="Y308" s="373"/>
    </row>
    <row r="309" spans="2:27" ht="21" customHeight="1">
      <c r="B309" s="6"/>
      <c r="C309" s="585"/>
      <c r="D309" s="415"/>
      <c r="E309" s="464"/>
      <c r="F309" s="465"/>
      <c r="G309" s="424"/>
      <c r="H309" s="306" t="s">
        <v>55</v>
      </c>
      <c r="I309" s="306" t="s">
        <v>483</v>
      </c>
      <c r="J309" s="429"/>
      <c r="K309" s="306" t="s">
        <v>482</v>
      </c>
      <c r="L309" s="409"/>
      <c r="M309" s="426"/>
      <c r="N309" s="154"/>
      <c r="O309" s="98"/>
      <c r="P309" s="75" t="s">
        <v>14</v>
      </c>
      <c r="Q309" s="75" t="s">
        <v>14</v>
      </c>
      <c r="V309" s="373"/>
      <c r="W309" s="373"/>
      <c r="X309" s="373"/>
      <c r="Y309" s="373"/>
    </row>
    <row r="310" spans="2:27" ht="21" customHeight="1">
      <c r="B310" s="6"/>
      <c r="C310" s="327" t="s">
        <v>47</v>
      </c>
      <c r="D310" s="413">
        <v>1</v>
      </c>
      <c r="E310" s="462" t="s">
        <v>445</v>
      </c>
      <c r="F310" s="463"/>
      <c r="G310" s="422" t="s">
        <v>115</v>
      </c>
      <c r="H310" s="306" t="s">
        <v>56</v>
      </c>
      <c r="I310" s="306" t="s">
        <v>260</v>
      </c>
      <c r="J310" s="427" t="s">
        <v>134</v>
      </c>
      <c r="K310" s="348">
        <v>23</v>
      </c>
      <c r="L310" s="407" t="str">
        <f>VLOOKUP(P310,'1'!$A$2:$B$68,2)</f>
        <v>Yuliyanto, S.Pd.I, M.Pd</v>
      </c>
      <c r="M310" s="582" t="e">
        <f>VLOOKUP(Q310,'1'!$A$2:$B$68,2)</f>
        <v>#N/A</v>
      </c>
      <c r="N310" s="154"/>
      <c r="O310" s="98"/>
      <c r="P310" s="75">
        <v>57</v>
      </c>
      <c r="Q310" s="75" t="s">
        <v>14</v>
      </c>
      <c r="V310" s="373"/>
      <c r="W310" s="373"/>
      <c r="X310" s="373"/>
      <c r="Y310" s="373"/>
    </row>
    <row r="311" spans="2:27" ht="21" customHeight="1">
      <c r="B311" s="6"/>
      <c r="C311" s="327" t="s">
        <v>494</v>
      </c>
      <c r="D311" s="414"/>
      <c r="E311" s="539"/>
      <c r="F311" s="566"/>
      <c r="G311" s="423"/>
      <c r="H311" s="306" t="s">
        <v>55</v>
      </c>
      <c r="I311" s="306" t="s">
        <v>247</v>
      </c>
      <c r="J311" s="428"/>
      <c r="K311" s="348" t="s">
        <v>246</v>
      </c>
      <c r="L311" s="408"/>
      <c r="M311" s="583"/>
      <c r="N311" s="154"/>
      <c r="O311" s="98"/>
      <c r="P311" s="75" t="s">
        <v>14</v>
      </c>
      <c r="Q311" s="75" t="s">
        <v>14</v>
      </c>
      <c r="V311" s="373"/>
      <c r="W311" s="373"/>
      <c r="X311" s="373"/>
      <c r="Y311" s="373"/>
    </row>
    <row r="312" spans="2:27" ht="21" customHeight="1">
      <c r="B312" s="6"/>
      <c r="C312" s="328" t="s">
        <v>487</v>
      </c>
      <c r="D312" s="415"/>
      <c r="E312" s="464"/>
      <c r="F312" s="465"/>
      <c r="G312" s="424"/>
      <c r="H312" s="306" t="s">
        <v>26</v>
      </c>
      <c r="I312" s="306" t="s">
        <v>248</v>
      </c>
      <c r="J312" s="429"/>
      <c r="K312" s="306">
        <v>5</v>
      </c>
      <c r="L312" s="409"/>
      <c r="M312" s="584"/>
      <c r="N312" s="154"/>
      <c r="O312" s="98"/>
      <c r="P312" s="75" t="s">
        <v>14</v>
      </c>
      <c r="Q312" s="75" t="s">
        <v>14</v>
      </c>
      <c r="V312" s="373"/>
      <c r="W312" s="373"/>
      <c r="X312" s="373"/>
      <c r="Y312" s="373"/>
    </row>
    <row r="313" spans="2:27" ht="23.1" customHeight="1">
      <c r="B313" s="68"/>
      <c r="C313" s="133"/>
      <c r="D313" s="413">
        <v>5</v>
      </c>
      <c r="E313" s="462" t="s">
        <v>655</v>
      </c>
      <c r="F313" s="463"/>
      <c r="G313" s="422" t="s">
        <v>115</v>
      </c>
      <c r="H313" s="306" t="s">
        <v>57</v>
      </c>
      <c r="I313" s="306" t="s">
        <v>390</v>
      </c>
      <c r="J313" s="427" t="s">
        <v>131</v>
      </c>
      <c r="K313" s="306" t="s">
        <v>202</v>
      </c>
      <c r="L313" s="404" t="str">
        <f>VLOOKUP(P313,'1'!$A$2:$B$68,2)</f>
        <v>Retno Tri Vulandari, S.Si, M.Si</v>
      </c>
      <c r="M313" s="425" t="e">
        <f>VLOOKUP(Q313,'1'!$A$2:$B$68,2)</f>
        <v>#N/A</v>
      </c>
      <c r="N313" s="154"/>
      <c r="O313" s="98"/>
      <c r="P313" s="75">
        <v>34</v>
      </c>
      <c r="Q313" s="75" t="s">
        <v>14</v>
      </c>
      <c r="V313" s="373"/>
      <c r="W313" s="373"/>
      <c r="X313" s="373"/>
      <c r="Y313" s="373"/>
    </row>
    <row r="314" spans="2:27" ht="23.1" customHeight="1">
      <c r="B314" s="68"/>
      <c r="C314" s="133"/>
      <c r="D314" s="414"/>
      <c r="E314" s="539"/>
      <c r="F314" s="566"/>
      <c r="G314" s="424"/>
      <c r="H314" s="306" t="s">
        <v>57</v>
      </c>
      <c r="I314" s="306" t="s">
        <v>409</v>
      </c>
      <c r="J314" s="429"/>
      <c r="K314" s="306" t="s">
        <v>586</v>
      </c>
      <c r="L314" s="405"/>
      <c r="M314" s="426"/>
      <c r="N314" s="154"/>
      <c r="O314" s="98"/>
      <c r="P314" s="75" t="s">
        <v>14</v>
      </c>
      <c r="Q314" s="75" t="s">
        <v>14</v>
      </c>
      <c r="V314" s="373"/>
      <c r="W314" s="373"/>
      <c r="X314" s="373"/>
      <c r="Y314" s="373"/>
    </row>
    <row r="315" spans="2:27" ht="21.95" customHeight="1">
      <c r="B315" s="14"/>
      <c r="D315" s="413">
        <v>3</v>
      </c>
      <c r="E315" s="453" t="s">
        <v>697</v>
      </c>
      <c r="F315" s="252" t="s">
        <v>123</v>
      </c>
      <c r="G315" s="372" t="s">
        <v>115</v>
      </c>
      <c r="H315" s="306" t="s">
        <v>57</v>
      </c>
      <c r="I315" s="306" t="s">
        <v>207</v>
      </c>
      <c r="J315" s="347" t="s">
        <v>132</v>
      </c>
      <c r="K315" s="306" t="s">
        <v>393</v>
      </c>
      <c r="L315" s="407" t="str">
        <f>VLOOKUP(P315,'1'!$A$2:$B$68,2)</f>
        <v>Sri Tomo, S.T, M.Kom</v>
      </c>
      <c r="M315" s="351" t="e">
        <f>VLOOKUP(Q315,'1'!$A$2:$B$68,2)</f>
        <v>#N/A</v>
      </c>
      <c r="N315" s="154"/>
      <c r="O315" s="98"/>
      <c r="P315" s="75">
        <v>45</v>
      </c>
      <c r="Q315" s="75" t="s">
        <v>14</v>
      </c>
      <c r="V315" s="373"/>
      <c r="W315" s="373"/>
      <c r="X315" s="373"/>
      <c r="Y315" s="373"/>
    </row>
    <row r="316" spans="2:27" ht="21.95" customHeight="1">
      <c r="B316" s="6"/>
      <c r="C316" s="394"/>
      <c r="D316" s="414"/>
      <c r="E316" s="455"/>
      <c r="F316" s="531" t="s">
        <v>124</v>
      </c>
      <c r="G316" s="422" t="s">
        <v>720</v>
      </c>
      <c r="H316" s="306" t="s">
        <v>57</v>
      </c>
      <c r="I316" s="306" t="s">
        <v>391</v>
      </c>
      <c r="J316" s="427" t="s">
        <v>132</v>
      </c>
      <c r="K316" s="306" t="s">
        <v>392</v>
      </c>
      <c r="L316" s="408"/>
      <c r="M316" s="425" t="e">
        <f>VLOOKUP(Q316,'1'!$A$2:$B$68,2)</f>
        <v>#N/A</v>
      </c>
      <c r="N316" s="154"/>
      <c r="O316" s="98"/>
      <c r="P316" s="75">
        <v>45</v>
      </c>
      <c r="Q316" s="75" t="s">
        <v>14</v>
      </c>
      <c r="V316" s="373"/>
      <c r="W316" s="373"/>
      <c r="X316" s="373"/>
      <c r="Y316" s="373"/>
    </row>
    <row r="317" spans="2:27" ht="21.95" customHeight="1">
      <c r="B317" s="5"/>
      <c r="C317" s="394"/>
      <c r="D317" s="415"/>
      <c r="E317" s="457"/>
      <c r="F317" s="532"/>
      <c r="G317" s="424"/>
      <c r="H317" s="306" t="s">
        <v>26</v>
      </c>
      <c r="I317" s="306" t="s">
        <v>278</v>
      </c>
      <c r="J317" s="429"/>
      <c r="K317" s="306" t="s">
        <v>277</v>
      </c>
      <c r="L317" s="409"/>
      <c r="M317" s="426"/>
      <c r="N317" s="154"/>
      <c r="O317" s="98"/>
      <c r="P317" s="75" t="s">
        <v>14</v>
      </c>
      <c r="Q317" s="75" t="s">
        <v>14</v>
      </c>
      <c r="V317" s="373"/>
      <c r="W317" s="373"/>
      <c r="X317" s="373"/>
      <c r="Y317" s="373"/>
    </row>
    <row r="318" spans="2:27" ht="21.95" customHeight="1">
      <c r="B318" s="6"/>
      <c r="C318" s="135"/>
      <c r="D318" s="384">
        <v>7</v>
      </c>
      <c r="E318" s="453" t="s">
        <v>692</v>
      </c>
      <c r="F318" s="454"/>
      <c r="G318" s="422" t="s">
        <v>126</v>
      </c>
      <c r="H318" s="306" t="s">
        <v>57</v>
      </c>
      <c r="I318" s="306" t="s">
        <v>288</v>
      </c>
      <c r="J318" s="427" t="s">
        <v>131</v>
      </c>
      <c r="K318" s="306" t="s">
        <v>593</v>
      </c>
      <c r="L318" s="407" t="str">
        <f>VLOOKUP(P318,'1'!$A$2:$B$68,2)</f>
        <v>Tika Andarasni P, S.Sos, S.H, M.Kn</v>
      </c>
      <c r="M318" s="430" t="e">
        <f>VLOOKUP(Q318,'1'!$A$2:$B$68,2)</f>
        <v>#N/A</v>
      </c>
      <c r="N318" s="154"/>
      <c r="O318" s="98"/>
      <c r="P318" s="75">
        <v>49</v>
      </c>
      <c r="Q318" s="75" t="s">
        <v>14</v>
      </c>
      <c r="V318" s="373"/>
      <c r="W318" s="18" t="s">
        <v>472</v>
      </c>
      <c r="X318" s="382">
        <v>9</v>
      </c>
      <c r="Y318" s="382"/>
      <c r="Z318" s="382"/>
      <c r="AA318" s="382">
        <v>3</v>
      </c>
    </row>
    <row r="319" spans="2:27" ht="21.95" customHeight="1">
      <c r="B319" s="6"/>
      <c r="C319" s="135"/>
      <c r="D319" s="387">
        <v>5</v>
      </c>
      <c r="E319" s="455"/>
      <c r="F319" s="456"/>
      <c r="G319" s="423"/>
      <c r="H319" s="306" t="s">
        <v>152</v>
      </c>
      <c r="I319" s="306" t="s">
        <v>351</v>
      </c>
      <c r="J319" s="428"/>
      <c r="K319" s="306" t="s">
        <v>352</v>
      </c>
      <c r="L319" s="408"/>
      <c r="M319" s="431"/>
      <c r="N319" s="154"/>
      <c r="O319" s="98"/>
      <c r="P319" s="75" t="s">
        <v>14</v>
      </c>
      <c r="Q319" s="75" t="s">
        <v>14</v>
      </c>
      <c r="V319" s="373"/>
      <c r="W319" s="18" t="s">
        <v>473</v>
      </c>
      <c r="X319" s="382">
        <v>2</v>
      </c>
      <c r="Y319" s="382"/>
      <c r="Z319" s="382"/>
      <c r="AA319" s="382">
        <v>0</v>
      </c>
    </row>
    <row r="320" spans="2:27" ht="21.95" customHeight="1">
      <c r="B320" s="6"/>
      <c r="C320" s="135"/>
      <c r="D320" s="387">
        <v>7</v>
      </c>
      <c r="E320" s="457"/>
      <c r="F320" s="458"/>
      <c r="G320" s="424"/>
      <c r="H320" s="306" t="s">
        <v>56</v>
      </c>
      <c r="I320" s="306" t="s">
        <v>376</v>
      </c>
      <c r="J320" s="429"/>
      <c r="K320" s="306" t="s">
        <v>594</v>
      </c>
      <c r="L320" s="409"/>
      <c r="M320" s="432"/>
      <c r="N320" s="154"/>
      <c r="O320" s="98"/>
      <c r="P320" s="75" t="s">
        <v>14</v>
      </c>
      <c r="Q320" s="75" t="s">
        <v>14</v>
      </c>
      <c r="V320" s="373"/>
      <c r="W320" s="18" t="s">
        <v>158</v>
      </c>
      <c r="X320" s="382">
        <v>10</v>
      </c>
      <c r="Y320" s="382"/>
      <c r="Z320" s="382"/>
      <c r="AA320" s="382">
        <v>3</v>
      </c>
    </row>
    <row r="321" spans="1:25" ht="21" customHeight="1">
      <c r="B321" s="66"/>
      <c r="C321" s="394"/>
      <c r="D321" s="384">
        <v>5</v>
      </c>
      <c r="E321" s="453" t="s">
        <v>762</v>
      </c>
      <c r="F321" s="454"/>
      <c r="G321" s="422" t="s">
        <v>763</v>
      </c>
      <c r="H321" s="306" t="s">
        <v>20</v>
      </c>
      <c r="I321" s="306" t="s">
        <v>159</v>
      </c>
      <c r="J321" s="427" t="s">
        <v>130</v>
      </c>
      <c r="K321" s="306">
        <v>11</v>
      </c>
      <c r="L321" s="407" t="str">
        <f>VLOOKUP(P321,'1'!$A$2:$B$68,2)</f>
        <v>Hendro Wijayanto, S.Kom, M.Kom</v>
      </c>
      <c r="M321" s="425" t="e">
        <f>VLOOKUP(Q321,'1'!$A$2:$B$68,2)</f>
        <v>#N/A</v>
      </c>
      <c r="N321" s="154"/>
      <c r="O321" s="98"/>
      <c r="P321" s="75">
        <v>25</v>
      </c>
      <c r="Q321" s="75" t="s">
        <v>14</v>
      </c>
      <c r="V321" s="373"/>
      <c r="W321" s="373"/>
      <c r="X321" s="373"/>
      <c r="Y321" s="373"/>
    </row>
    <row r="322" spans="1:25" ht="21" customHeight="1">
      <c r="B322" s="66"/>
      <c r="C322" s="394"/>
      <c r="D322" s="384">
        <v>7</v>
      </c>
      <c r="E322" s="457"/>
      <c r="F322" s="458"/>
      <c r="G322" s="424"/>
      <c r="H322" s="306" t="s">
        <v>56</v>
      </c>
      <c r="I322" s="306" t="s">
        <v>456</v>
      </c>
      <c r="J322" s="429"/>
      <c r="K322" s="306" t="s">
        <v>455</v>
      </c>
      <c r="L322" s="409"/>
      <c r="M322" s="426"/>
      <c r="N322" s="154"/>
      <c r="O322" s="98"/>
      <c r="P322" s="75" t="s">
        <v>14</v>
      </c>
      <c r="Q322" s="75" t="s">
        <v>14</v>
      </c>
      <c r="V322" s="373"/>
      <c r="W322" s="373"/>
      <c r="X322" s="373"/>
      <c r="Y322" s="373"/>
    </row>
    <row r="323" spans="1:25" ht="15.75" customHeight="1" thickBot="1">
      <c r="B323" s="112"/>
      <c r="C323" s="113"/>
      <c r="D323" s="114"/>
      <c r="E323" s="115"/>
      <c r="F323" s="115"/>
      <c r="G323" s="114"/>
      <c r="H323" s="116"/>
      <c r="I323" s="116"/>
      <c r="J323" s="116"/>
      <c r="K323" s="116"/>
      <c r="L323" s="270"/>
      <c r="M323" s="117"/>
      <c r="N323" s="153"/>
      <c r="O323" s="98"/>
      <c r="P323" s="75" t="s">
        <v>14</v>
      </c>
      <c r="Q323" s="75" t="s">
        <v>14</v>
      </c>
      <c r="V323" s="373"/>
      <c r="W323" s="373"/>
      <c r="X323" s="373"/>
      <c r="Y323" s="373"/>
    </row>
    <row r="324" spans="1:25" ht="15.75" customHeight="1">
      <c r="B324" s="1"/>
      <c r="C324" s="111"/>
      <c r="D324" s="39"/>
      <c r="E324" s="40"/>
      <c r="F324" s="40"/>
      <c r="G324" s="39"/>
      <c r="H324" s="45"/>
      <c r="I324" s="45"/>
      <c r="J324" s="45"/>
      <c r="K324" s="45"/>
      <c r="L324" s="271"/>
      <c r="M324" s="58"/>
      <c r="N324" s="153"/>
      <c r="O324" s="98"/>
      <c r="P324" s="75" t="s">
        <v>14</v>
      </c>
      <c r="Q324" s="75" t="s">
        <v>14</v>
      </c>
      <c r="V324" s="373"/>
      <c r="W324" s="373"/>
      <c r="X324" s="373"/>
      <c r="Y324" s="373"/>
    </row>
    <row r="325" spans="1:25" s="25" customFormat="1" ht="15.75" customHeight="1">
      <c r="A325" s="92"/>
      <c r="B325" s="62" t="s">
        <v>216</v>
      </c>
      <c r="C325" s="111"/>
      <c r="D325" s="39"/>
      <c r="E325" s="40"/>
      <c r="F325" s="40"/>
      <c r="G325" s="39"/>
      <c r="H325" s="45"/>
      <c r="I325" s="45"/>
      <c r="J325" s="45"/>
      <c r="K325" s="45"/>
      <c r="L325" s="168"/>
      <c r="M325" s="151"/>
      <c r="N325" s="145"/>
      <c r="O325" s="146"/>
      <c r="P325" s="92" t="s">
        <v>14</v>
      </c>
      <c r="Q325" s="92" t="s">
        <v>14</v>
      </c>
      <c r="R325" s="92"/>
      <c r="V325" s="373"/>
      <c r="W325" s="373"/>
      <c r="X325" s="373"/>
      <c r="Y325" s="373"/>
    </row>
    <row r="326" spans="1:25" s="25" customFormat="1" ht="15.75" customHeight="1">
      <c r="A326" s="92"/>
      <c r="B326" s="150"/>
      <c r="C326" s="111"/>
      <c r="D326" s="39"/>
      <c r="E326" s="40"/>
      <c r="F326" s="40"/>
      <c r="G326" s="39"/>
      <c r="H326" s="255"/>
      <c r="I326" s="255"/>
      <c r="J326" s="255"/>
      <c r="K326" s="255"/>
      <c r="L326" s="168"/>
      <c r="M326" s="151"/>
      <c r="N326" s="145"/>
      <c r="O326" s="146"/>
      <c r="P326" s="92" t="s">
        <v>14</v>
      </c>
      <c r="Q326" s="92" t="s">
        <v>14</v>
      </c>
      <c r="R326" s="92"/>
      <c r="V326" s="373"/>
      <c r="W326" s="373"/>
      <c r="X326" s="373"/>
      <c r="Y326" s="373"/>
    </row>
    <row r="327" spans="1:25" s="25" customFormat="1" ht="15.75" customHeight="1">
      <c r="A327" s="92"/>
      <c r="B327" s="150"/>
      <c r="C327" s="111"/>
      <c r="D327" s="39"/>
      <c r="E327" s="40"/>
      <c r="F327" s="40"/>
      <c r="G327" s="39"/>
      <c r="H327" s="255"/>
      <c r="I327" s="255"/>
      <c r="J327" s="255"/>
      <c r="K327" s="640" t="s">
        <v>48</v>
      </c>
      <c r="L327" s="168"/>
      <c r="M327" s="151"/>
      <c r="N327" s="145"/>
      <c r="O327" s="146"/>
      <c r="P327" s="92" t="s">
        <v>14</v>
      </c>
      <c r="Q327" s="92" t="s">
        <v>14</v>
      </c>
      <c r="R327" s="92"/>
      <c r="V327" s="373"/>
      <c r="W327" s="373"/>
      <c r="X327" s="373"/>
      <c r="Y327" s="373"/>
    </row>
    <row r="328" spans="1:25" ht="21.75" customHeight="1" thickBot="1">
      <c r="B328" s="19"/>
      <c r="C328" s="126" t="s">
        <v>59</v>
      </c>
      <c r="D328" s="2"/>
      <c r="E328" s="8"/>
      <c r="F328" s="1"/>
      <c r="G328" s="2"/>
      <c r="H328" s="2"/>
      <c r="I328" s="2"/>
      <c r="J328" s="2"/>
      <c r="K328" s="641"/>
      <c r="L328" s="201"/>
      <c r="M328" s="89"/>
      <c r="N328" s="153"/>
      <c r="O328" s="98"/>
      <c r="P328" s="316" t="s">
        <v>14</v>
      </c>
      <c r="Q328" s="75" t="s">
        <v>14</v>
      </c>
      <c r="V328" s="373"/>
      <c r="W328" s="373"/>
      <c r="X328" s="373"/>
      <c r="Y328" s="373"/>
    </row>
    <row r="329" spans="1:25" ht="15.75" customHeight="1" thickBot="1">
      <c r="B329" s="50" t="s">
        <v>2</v>
      </c>
      <c r="C329" s="366" t="s">
        <v>3</v>
      </c>
      <c r="D329" s="486" t="s">
        <v>4</v>
      </c>
      <c r="E329" s="505" t="s">
        <v>15</v>
      </c>
      <c r="F329" s="506"/>
      <c r="G329" s="486" t="s">
        <v>16</v>
      </c>
      <c r="H329" s="486" t="s">
        <v>61</v>
      </c>
      <c r="I329" s="486" t="s">
        <v>23</v>
      </c>
      <c r="J329" s="486" t="s">
        <v>5</v>
      </c>
      <c r="K329" s="374" t="s">
        <v>6</v>
      </c>
      <c r="L329" s="486" t="s">
        <v>760</v>
      </c>
      <c r="M329" s="55" t="s">
        <v>30</v>
      </c>
      <c r="N329" s="108"/>
      <c r="O329" s="98"/>
      <c r="P329" s="316" t="s">
        <v>14</v>
      </c>
      <c r="Q329" s="75" t="s">
        <v>14</v>
      </c>
      <c r="V329" s="373"/>
      <c r="W329" s="373"/>
      <c r="X329" s="373"/>
      <c r="Y329" s="373"/>
    </row>
    <row r="330" spans="1:25" ht="15.75" customHeight="1" thickTop="1" thickBot="1">
      <c r="B330" s="51" t="s">
        <v>7</v>
      </c>
      <c r="C330" s="367" t="s">
        <v>8</v>
      </c>
      <c r="D330" s="487"/>
      <c r="E330" s="507"/>
      <c r="F330" s="508"/>
      <c r="G330" s="487"/>
      <c r="H330" s="487"/>
      <c r="I330" s="487"/>
      <c r="J330" s="487"/>
      <c r="K330" s="375" t="s">
        <v>9</v>
      </c>
      <c r="L330" s="487"/>
      <c r="M330" s="56"/>
      <c r="N330" s="107"/>
      <c r="O330" s="98"/>
      <c r="P330" s="75" t="s">
        <v>14</v>
      </c>
      <c r="Q330" s="75" t="s">
        <v>14</v>
      </c>
      <c r="V330" s="373"/>
      <c r="W330" s="373"/>
      <c r="X330" s="373"/>
      <c r="Y330" s="373"/>
    </row>
    <row r="331" spans="1:25" ht="15.75" customHeight="1" thickTop="1">
      <c r="B331" s="5"/>
      <c r="C331" s="394"/>
      <c r="D331" s="346"/>
      <c r="E331" s="110"/>
      <c r="F331" s="110"/>
      <c r="G331" s="346"/>
      <c r="H331" s="348"/>
      <c r="I331" s="348"/>
      <c r="J331" s="348"/>
      <c r="K331" s="348"/>
      <c r="L331" s="148"/>
      <c r="M331" s="53"/>
      <c r="N331" s="153"/>
      <c r="O331" s="98"/>
      <c r="P331" s="75" t="s">
        <v>14</v>
      </c>
      <c r="Q331" s="75" t="s">
        <v>14</v>
      </c>
      <c r="V331" s="373"/>
      <c r="W331" s="373"/>
      <c r="X331" s="373"/>
      <c r="Y331" s="373"/>
    </row>
    <row r="332" spans="1:25" s="25" customFormat="1" ht="21.95" customHeight="1">
      <c r="A332" s="92"/>
      <c r="B332" s="236" t="s">
        <v>175</v>
      </c>
      <c r="C332" s="327" t="s">
        <v>48</v>
      </c>
      <c r="D332" s="413">
        <v>3</v>
      </c>
      <c r="E332" s="453" t="s">
        <v>697</v>
      </c>
      <c r="F332" s="252" t="s">
        <v>123</v>
      </c>
      <c r="G332" s="372" t="s">
        <v>447</v>
      </c>
      <c r="H332" s="306" t="s">
        <v>57</v>
      </c>
      <c r="I332" s="306" t="s">
        <v>195</v>
      </c>
      <c r="J332" s="347" t="s">
        <v>134</v>
      </c>
      <c r="K332" s="306">
        <v>31</v>
      </c>
      <c r="L332" s="433" t="str">
        <f>VLOOKUP(P332,'1'!$A$2:$B$68,2)</f>
        <v>Sri Tomo, S.T, M.Kom</v>
      </c>
      <c r="M332" s="362" t="e">
        <f>VLOOKUP(Q332,'1'!$A$2:$B$68,2)</f>
        <v>#N/A</v>
      </c>
      <c r="N332" s="291"/>
      <c r="O332" s="146"/>
      <c r="P332" s="92">
        <v>45</v>
      </c>
      <c r="Q332" s="92" t="s">
        <v>14</v>
      </c>
      <c r="R332" s="92"/>
      <c r="V332" s="373"/>
      <c r="W332" s="373"/>
      <c r="X332" s="373"/>
      <c r="Y332" s="373"/>
    </row>
    <row r="333" spans="1:25" s="25" customFormat="1" ht="21.95" customHeight="1">
      <c r="A333" s="92"/>
      <c r="B333" s="68"/>
      <c r="C333" s="327" t="s">
        <v>495</v>
      </c>
      <c r="D333" s="414"/>
      <c r="E333" s="455"/>
      <c r="F333" s="252" t="s">
        <v>124</v>
      </c>
      <c r="G333" s="372" t="s">
        <v>718</v>
      </c>
      <c r="H333" s="306" t="s">
        <v>57</v>
      </c>
      <c r="I333" s="306" t="s">
        <v>196</v>
      </c>
      <c r="J333" s="306" t="s">
        <v>134</v>
      </c>
      <c r="K333" s="306">
        <v>31</v>
      </c>
      <c r="L333" s="434"/>
      <c r="M333" s="362" t="e">
        <f>VLOOKUP(Q333,'1'!$A$2:$B$68,2)</f>
        <v>#N/A</v>
      </c>
      <c r="N333" s="291"/>
      <c r="O333" s="146"/>
      <c r="P333" s="92">
        <v>45</v>
      </c>
      <c r="Q333" s="92" t="s">
        <v>14</v>
      </c>
      <c r="R333" s="92"/>
      <c r="V333" s="373"/>
      <c r="W333" s="373"/>
      <c r="X333" s="373"/>
      <c r="Y333" s="373"/>
    </row>
    <row r="334" spans="1:25" ht="21" customHeight="1">
      <c r="A334" s="92"/>
      <c r="B334" s="290"/>
      <c r="C334" s="328" t="s">
        <v>487</v>
      </c>
      <c r="D334" s="413">
        <v>1</v>
      </c>
      <c r="E334" s="462" t="s">
        <v>695</v>
      </c>
      <c r="F334" s="463"/>
      <c r="G334" s="422" t="s">
        <v>127</v>
      </c>
      <c r="H334" s="306" t="s">
        <v>56</v>
      </c>
      <c r="I334" s="306" t="s">
        <v>369</v>
      </c>
      <c r="J334" s="306" t="s">
        <v>130</v>
      </c>
      <c r="K334" s="306">
        <v>26</v>
      </c>
      <c r="L334" s="435" t="str">
        <f>VLOOKUP(P334,'1'!$A$2:$B$68,2)</f>
        <v>Dra. Andriani KKW, M.Kom, Akt</v>
      </c>
      <c r="M334" s="329" t="str">
        <f>VLOOKUP(Q334,'1'!$A$2:$B$68,2)</f>
        <v>Retno Tri Vulandari, S.Si, M.Si</v>
      </c>
      <c r="N334" s="154"/>
      <c r="O334" s="98"/>
      <c r="P334" s="75">
        <v>18</v>
      </c>
      <c r="Q334" s="75">
        <v>34</v>
      </c>
      <c r="V334" s="373"/>
      <c r="W334" s="373"/>
      <c r="X334" s="373"/>
      <c r="Y334" s="373"/>
    </row>
    <row r="335" spans="1:25" ht="21" customHeight="1">
      <c r="A335" s="92"/>
      <c r="B335" s="290"/>
      <c r="C335" s="394"/>
      <c r="D335" s="414"/>
      <c r="E335" s="539"/>
      <c r="F335" s="566"/>
      <c r="G335" s="423"/>
      <c r="H335" s="306" t="s">
        <v>56</v>
      </c>
      <c r="I335" s="306" t="s">
        <v>370</v>
      </c>
      <c r="J335" s="306" t="s">
        <v>131</v>
      </c>
      <c r="K335" s="306">
        <v>31</v>
      </c>
      <c r="L335" s="436"/>
      <c r="M335" s="351" t="e">
        <f>VLOOKUP(Q335,'1'!$A$2:$B$68,2)</f>
        <v>#N/A</v>
      </c>
      <c r="N335" s="154"/>
      <c r="O335" s="98"/>
      <c r="P335" s="75">
        <v>7</v>
      </c>
      <c r="Q335" s="75" t="s">
        <v>14</v>
      </c>
      <c r="V335" s="373"/>
      <c r="W335" s="373"/>
      <c r="X335" s="373"/>
      <c r="Y335" s="373"/>
    </row>
    <row r="336" spans="1:25" ht="21" customHeight="1">
      <c r="A336" s="92"/>
      <c r="B336" s="290"/>
      <c r="C336" s="394"/>
      <c r="D336" s="414"/>
      <c r="E336" s="539"/>
      <c r="F336" s="566"/>
      <c r="G336" s="423"/>
      <c r="H336" s="306" t="s">
        <v>55</v>
      </c>
      <c r="I336" s="306" t="s">
        <v>242</v>
      </c>
      <c r="J336" s="348" t="s">
        <v>132</v>
      </c>
      <c r="K336" s="306" t="s">
        <v>546</v>
      </c>
      <c r="L336" s="437"/>
      <c r="M336" s="351" t="e">
        <f>VLOOKUP(Q336,'1'!$A$2:$B$68,2)</f>
        <v>#N/A</v>
      </c>
      <c r="N336" s="154"/>
      <c r="O336" s="98"/>
      <c r="P336" s="75">
        <v>11</v>
      </c>
      <c r="Q336" s="75" t="s">
        <v>14</v>
      </c>
      <c r="V336" s="373"/>
      <c r="W336" s="373"/>
      <c r="X336" s="373"/>
      <c r="Y336" s="373"/>
    </row>
    <row r="337" spans="1:27" ht="21.95" customHeight="1">
      <c r="A337" s="92"/>
      <c r="B337" s="68"/>
      <c r="C337" s="394"/>
      <c r="D337" s="384">
        <v>5</v>
      </c>
      <c r="E337" s="462" t="s">
        <v>694</v>
      </c>
      <c r="F337" s="463"/>
      <c r="G337" s="422" t="s">
        <v>128</v>
      </c>
      <c r="H337" s="306" t="s">
        <v>21</v>
      </c>
      <c r="I337" s="306" t="s">
        <v>331</v>
      </c>
      <c r="J337" s="427" t="s">
        <v>130</v>
      </c>
      <c r="K337" s="306">
        <v>1</v>
      </c>
      <c r="L337" s="433" t="str">
        <f>VLOOKUP(P337,'1'!$A$2:$B$68,2)</f>
        <v>Tri Irawati, S.E, M.Si</v>
      </c>
      <c r="M337" s="425" t="e">
        <f>VLOOKUP(Q337,'1'!$A$2:$B$68,2)</f>
        <v>#N/A</v>
      </c>
      <c r="N337" s="154"/>
      <c r="O337" s="98"/>
      <c r="P337" s="75">
        <v>50</v>
      </c>
      <c r="Q337" s="75" t="s">
        <v>14</v>
      </c>
      <c r="V337" s="373"/>
      <c r="W337" s="373"/>
      <c r="X337" s="373"/>
      <c r="Y337" s="373"/>
    </row>
    <row r="338" spans="1:27" ht="21.95" customHeight="1">
      <c r="A338" s="92"/>
      <c r="B338" s="6"/>
      <c r="C338" s="394"/>
      <c r="D338" s="384" t="s">
        <v>64</v>
      </c>
      <c r="E338" s="464"/>
      <c r="F338" s="465"/>
      <c r="G338" s="424"/>
      <c r="H338" s="306" t="s">
        <v>56</v>
      </c>
      <c r="I338" s="306" t="s">
        <v>381</v>
      </c>
      <c r="J338" s="429"/>
      <c r="K338" s="306" t="s">
        <v>315</v>
      </c>
      <c r="L338" s="434"/>
      <c r="M338" s="426"/>
      <c r="N338" s="154"/>
      <c r="O338" s="98"/>
      <c r="P338" s="75" t="s">
        <v>14</v>
      </c>
      <c r="Q338" s="75" t="s">
        <v>14</v>
      </c>
      <c r="V338" s="373"/>
      <c r="W338" s="373"/>
      <c r="X338" s="373"/>
      <c r="Y338" s="373"/>
    </row>
    <row r="339" spans="1:27" ht="21.95" customHeight="1">
      <c r="B339" s="6"/>
      <c r="C339" s="394"/>
      <c r="D339" s="413">
        <v>5</v>
      </c>
      <c r="E339" s="497" t="s">
        <v>703</v>
      </c>
      <c r="F339" s="498"/>
      <c r="G339" s="422" t="s">
        <v>118</v>
      </c>
      <c r="H339" s="306" t="s">
        <v>56</v>
      </c>
      <c r="I339" s="306" t="s">
        <v>591</v>
      </c>
      <c r="J339" s="306" t="s">
        <v>130</v>
      </c>
      <c r="K339" s="306" t="s">
        <v>592</v>
      </c>
      <c r="L339" s="433" t="str">
        <f>VLOOKUP(P339,'1'!$A$2:$B$68,2)</f>
        <v>Sri Harjanto, S.Kom, M.Kom</v>
      </c>
      <c r="M339" s="351" t="e">
        <f>VLOOKUP(Q339,'1'!$A$2:$B$68,2)</f>
        <v>#N/A</v>
      </c>
      <c r="N339" s="154"/>
      <c r="O339" s="98"/>
      <c r="P339" s="75">
        <v>41</v>
      </c>
      <c r="Q339" s="75" t="s">
        <v>14</v>
      </c>
      <c r="V339" s="373"/>
      <c r="W339" s="373"/>
      <c r="X339" s="373"/>
      <c r="Y339" s="373"/>
    </row>
    <row r="340" spans="1:27" ht="21.95" customHeight="1">
      <c r="B340" s="6"/>
      <c r="C340" s="394"/>
      <c r="D340" s="414"/>
      <c r="E340" s="499"/>
      <c r="F340" s="500"/>
      <c r="G340" s="423"/>
      <c r="H340" s="306" t="s">
        <v>56</v>
      </c>
      <c r="I340" s="306" t="s">
        <v>368</v>
      </c>
      <c r="J340" s="306" t="s">
        <v>131</v>
      </c>
      <c r="K340" s="306" t="s">
        <v>161</v>
      </c>
      <c r="L340" s="438"/>
      <c r="M340" s="351" t="e">
        <f>VLOOKUP(Q340,'1'!$A$2:$B$68,2)</f>
        <v>#N/A</v>
      </c>
      <c r="N340" s="154"/>
      <c r="O340" s="98"/>
      <c r="P340" s="75">
        <v>34</v>
      </c>
      <c r="Q340" s="75" t="s">
        <v>14</v>
      </c>
      <c r="V340" s="373"/>
      <c r="W340" s="373"/>
      <c r="X340" s="373"/>
      <c r="Y340" s="373"/>
    </row>
    <row r="341" spans="1:27" ht="21" customHeight="1">
      <c r="B341" s="6"/>
      <c r="C341" s="394"/>
      <c r="D341" s="415"/>
      <c r="E341" s="562"/>
      <c r="F341" s="563"/>
      <c r="G341" s="424"/>
      <c r="H341" s="306" t="s">
        <v>56</v>
      </c>
      <c r="I341" s="306" t="s">
        <v>366</v>
      </c>
      <c r="J341" s="306" t="s">
        <v>132</v>
      </c>
      <c r="K341" s="306" t="s">
        <v>122</v>
      </c>
      <c r="L341" s="434"/>
      <c r="M341" s="351" t="e">
        <f>VLOOKUP(Q341,'1'!$A$2:$B$68,2)</f>
        <v>#N/A</v>
      </c>
      <c r="N341" s="154"/>
      <c r="O341" s="98"/>
      <c r="P341" s="75">
        <v>49</v>
      </c>
      <c r="Q341" s="75" t="s">
        <v>14</v>
      </c>
      <c r="V341" s="373"/>
      <c r="W341" s="373"/>
      <c r="X341" s="373"/>
      <c r="Y341" s="373"/>
    </row>
    <row r="342" spans="1:27" ht="21.95" customHeight="1">
      <c r="B342" s="152"/>
      <c r="C342" s="129"/>
      <c r="D342" s="387">
        <v>3</v>
      </c>
      <c r="E342" s="416" t="s">
        <v>444</v>
      </c>
      <c r="F342" s="417"/>
      <c r="G342" s="422" t="s">
        <v>138</v>
      </c>
      <c r="H342" s="306" t="s">
        <v>103</v>
      </c>
      <c r="I342" s="205" t="s">
        <v>644</v>
      </c>
      <c r="J342" s="427" t="s">
        <v>131</v>
      </c>
      <c r="K342" s="348" t="s">
        <v>643</v>
      </c>
      <c r="L342" s="407" t="str">
        <f>VLOOKUP(P342,'1'!$A$2:$B$68,2)</f>
        <v>Septina Galih Pudyastuti, S.Pd, M.Si</v>
      </c>
      <c r="M342" s="425" t="e">
        <f>VLOOKUP(Q342,'1'!$A$2:$B$68,2)</f>
        <v>#N/A</v>
      </c>
      <c r="N342" s="154"/>
      <c r="O342" s="98"/>
      <c r="P342" s="75">
        <v>37</v>
      </c>
      <c r="Q342" s="75" t="s">
        <v>14</v>
      </c>
      <c r="V342" s="373"/>
      <c r="W342" s="373"/>
      <c r="X342" s="373"/>
      <c r="Y342" s="373"/>
    </row>
    <row r="343" spans="1:27" ht="21.95" customHeight="1">
      <c r="B343" s="152"/>
      <c r="C343" s="129"/>
      <c r="D343" s="384">
        <v>5</v>
      </c>
      <c r="E343" s="416" t="s">
        <v>444</v>
      </c>
      <c r="F343" s="417"/>
      <c r="G343" s="424"/>
      <c r="H343" s="306" t="s">
        <v>20</v>
      </c>
      <c r="I343" s="306" t="s">
        <v>341</v>
      </c>
      <c r="J343" s="429"/>
      <c r="K343" s="306" t="s">
        <v>342</v>
      </c>
      <c r="L343" s="409"/>
      <c r="M343" s="426"/>
      <c r="N343" s="154"/>
      <c r="O343" s="98"/>
      <c r="P343" s="75" t="s">
        <v>14</v>
      </c>
      <c r="Q343" s="75" t="s">
        <v>14</v>
      </c>
      <c r="V343" s="373"/>
      <c r="W343" s="373"/>
      <c r="X343" s="373"/>
      <c r="Y343" s="373"/>
    </row>
    <row r="344" spans="1:27" ht="21.95" customHeight="1">
      <c r="B344" s="152"/>
      <c r="C344" s="130"/>
      <c r="D344" s="413">
        <v>3</v>
      </c>
      <c r="E344" s="416" t="s">
        <v>444</v>
      </c>
      <c r="F344" s="417"/>
      <c r="G344" s="422" t="s">
        <v>138</v>
      </c>
      <c r="H344" s="306" t="s">
        <v>56</v>
      </c>
      <c r="I344" s="306" t="s">
        <v>375</v>
      </c>
      <c r="J344" s="427" t="s">
        <v>132</v>
      </c>
      <c r="K344" s="306" t="s">
        <v>213</v>
      </c>
      <c r="L344" s="407" t="str">
        <f>VLOOKUP(P344,'1'!$A$2:$B$68,2)</f>
        <v>Kresna Agung Yudhianto, S.Psi, M.Psi</v>
      </c>
      <c r="M344" s="425" t="e">
        <f>VLOOKUP(Q344,'1'!$A$2:$B$68,2)</f>
        <v>#N/A</v>
      </c>
      <c r="N344" s="154"/>
      <c r="O344" s="98"/>
      <c r="P344" s="75">
        <v>35</v>
      </c>
      <c r="Q344" s="75" t="s">
        <v>14</v>
      </c>
      <c r="V344" s="373"/>
      <c r="W344" s="373"/>
      <c r="X344" s="373"/>
      <c r="Y344" s="373"/>
    </row>
    <row r="345" spans="1:27" ht="21.95" customHeight="1">
      <c r="B345" s="152"/>
      <c r="C345" s="130"/>
      <c r="D345" s="414"/>
      <c r="E345" s="418"/>
      <c r="F345" s="419"/>
      <c r="G345" s="424"/>
      <c r="H345" s="306" t="s">
        <v>56</v>
      </c>
      <c r="I345" s="306" t="s">
        <v>231</v>
      </c>
      <c r="J345" s="429"/>
      <c r="K345" s="306">
        <v>12</v>
      </c>
      <c r="L345" s="409"/>
      <c r="M345" s="426"/>
      <c r="N345" s="154"/>
      <c r="O345" s="98"/>
      <c r="P345" s="75" t="s">
        <v>14</v>
      </c>
      <c r="Q345" s="75" t="s">
        <v>14</v>
      </c>
      <c r="V345" s="373"/>
      <c r="W345" s="373"/>
      <c r="X345" s="373"/>
      <c r="Y345" s="373"/>
    </row>
    <row r="346" spans="1:27" ht="21.95" customHeight="1">
      <c r="B346" s="5"/>
      <c r="C346" s="16"/>
      <c r="D346" s="217"/>
      <c r="E346" s="218"/>
      <c r="F346" s="218"/>
      <c r="G346" s="215"/>
      <c r="L346" s="193"/>
      <c r="M346" s="194"/>
      <c r="N346" s="195"/>
      <c r="O346" s="98"/>
      <c r="V346" s="373"/>
      <c r="W346" s="373"/>
      <c r="X346" s="373"/>
      <c r="Y346" s="373"/>
    </row>
    <row r="347" spans="1:27" ht="21.95" customHeight="1">
      <c r="B347" s="5"/>
      <c r="C347" s="16"/>
      <c r="D347" s="459" t="s">
        <v>39</v>
      </c>
      <c r="E347" s="460"/>
      <c r="F347" s="460"/>
      <c r="G347" s="460"/>
      <c r="H347" s="460"/>
      <c r="I347" s="460"/>
      <c r="J347" s="460"/>
      <c r="K347" s="460"/>
      <c r="L347" s="460"/>
      <c r="M347" s="461"/>
      <c r="N347" s="229"/>
      <c r="O347" s="98"/>
      <c r="P347" s="75" t="s">
        <v>14</v>
      </c>
      <c r="Q347" s="75" t="s">
        <v>14</v>
      </c>
      <c r="V347" s="373"/>
      <c r="W347" s="373"/>
      <c r="X347" s="373"/>
      <c r="Y347" s="373"/>
    </row>
    <row r="348" spans="1:27" s="25" customFormat="1" ht="23.1" customHeight="1">
      <c r="A348" s="92"/>
      <c r="B348" s="68"/>
      <c r="C348" s="129"/>
      <c r="D348" s="413">
        <v>1</v>
      </c>
      <c r="E348" s="462" t="s">
        <v>695</v>
      </c>
      <c r="F348" s="463"/>
      <c r="G348" s="422" t="s">
        <v>115</v>
      </c>
      <c r="H348" s="306" t="s">
        <v>56</v>
      </c>
      <c r="I348" s="306" t="s">
        <v>262</v>
      </c>
      <c r="J348" s="427" t="s">
        <v>130</v>
      </c>
      <c r="K348" s="306" t="s">
        <v>263</v>
      </c>
      <c r="L348" s="407" t="str">
        <f>VLOOKUP(P348,'1'!$A$2:$B$68,2)</f>
        <v>Dra. Andriani KKW, M.Kom, Akt</v>
      </c>
      <c r="M348" s="425" t="str">
        <f>VLOOKUP(Q348,'1'!$A$2:$B$68,2)</f>
        <v>R. Arie Febrianto, M.H</v>
      </c>
      <c r="N348" s="154"/>
      <c r="O348" s="98"/>
      <c r="P348" s="75">
        <v>18</v>
      </c>
      <c r="Q348" s="75">
        <v>33</v>
      </c>
      <c r="R348" s="92"/>
      <c r="V348" s="373"/>
      <c r="W348" s="373"/>
      <c r="X348" s="373"/>
      <c r="Y348" s="373"/>
    </row>
    <row r="349" spans="1:27" s="25" customFormat="1" ht="23.1" customHeight="1">
      <c r="A349" s="92"/>
      <c r="B349" s="68"/>
      <c r="C349" s="129"/>
      <c r="D349" s="414"/>
      <c r="E349" s="464"/>
      <c r="F349" s="465"/>
      <c r="G349" s="424"/>
      <c r="H349" s="306" t="s">
        <v>55</v>
      </c>
      <c r="I349" s="306" t="s">
        <v>247</v>
      </c>
      <c r="J349" s="429"/>
      <c r="K349" s="306" t="s">
        <v>522</v>
      </c>
      <c r="L349" s="409"/>
      <c r="M349" s="426"/>
      <c r="N349" s="154"/>
      <c r="O349" s="98"/>
      <c r="P349" s="75" t="s">
        <v>14</v>
      </c>
      <c r="Q349" s="75" t="s">
        <v>14</v>
      </c>
      <c r="R349" s="92"/>
      <c r="V349" s="373"/>
      <c r="W349" s="373"/>
      <c r="X349" s="373"/>
      <c r="Y349" s="373"/>
    </row>
    <row r="350" spans="1:27" ht="21.95" customHeight="1">
      <c r="B350" s="14"/>
      <c r="C350" s="327" t="s">
        <v>48</v>
      </c>
      <c r="D350" s="413">
        <v>1</v>
      </c>
      <c r="E350" s="579" t="s">
        <v>730</v>
      </c>
      <c r="F350" s="383" t="s">
        <v>123</v>
      </c>
      <c r="G350" s="345" t="s">
        <v>115</v>
      </c>
      <c r="H350" s="306" t="s">
        <v>57</v>
      </c>
      <c r="I350" s="306" t="s">
        <v>414</v>
      </c>
      <c r="J350" s="287" t="s">
        <v>67</v>
      </c>
      <c r="K350" s="306">
        <v>18</v>
      </c>
      <c r="L350" s="439" t="str">
        <f>VLOOKUP(P350,'1'!$A$2:$B$68,2)</f>
        <v>Sri Hariyati Fitriasih, M.Kom</v>
      </c>
      <c r="M350" s="318" t="e">
        <f>VLOOKUP(Q350,'1'!$A$2:$B$68,2)</f>
        <v>#N/A</v>
      </c>
      <c r="N350" s="154"/>
      <c r="O350" s="98"/>
      <c r="P350" s="75">
        <v>40</v>
      </c>
      <c r="Q350" s="75" t="s">
        <v>14</v>
      </c>
      <c r="V350" s="373"/>
      <c r="W350" s="18" t="s">
        <v>474</v>
      </c>
      <c r="X350" s="322">
        <v>25</v>
      </c>
      <c r="Y350" s="382" t="s">
        <v>475</v>
      </c>
      <c r="Z350" s="382"/>
      <c r="AA350" s="382" t="s">
        <v>155</v>
      </c>
    </row>
    <row r="351" spans="1:27" ht="21.95" customHeight="1">
      <c r="B351" s="14"/>
      <c r="C351" s="327" t="s">
        <v>495</v>
      </c>
      <c r="D351" s="414"/>
      <c r="E351" s="580"/>
      <c r="F351" s="537" t="s">
        <v>124</v>
      </c>
      <c r="G351" s="422" t="s">
        <v>720</v>
      </c>
      <c r="H351" s="306" t="s">
        <v>57</v>
      </c>
      <c r="I351" s="306" t="s">
        <v>415</v>
      </c>
      <c r="J351" s="449" t="s">
        <v>67</v>
      </c>
      <c r="K351" s="306" t="s">
        <v>321</v>
      </c>
      <c r="L351" s="440"/>
      <c r="M351" s="425" t="e">
        <f>VLOOKUP(Q351,'1'!$A$2:$B$68,2)</f>
        <v>#N/A</v>
      </c>
      <c r="N351" s="154"/>
      <c r="O351" s="98"/>
      <c r="P351" s="75">
        <v>40</v>
      </c>
      <c r="Q351" s="75" t="s">
        <v>14</v>
      </c>
      <c r="V351" s="373"/>
      <c r="W351" s="18" t="s">
        <v>476</v>
      </c>
      <c r="X351" s="322">
        <v>30</v>
      </c>
      <c r="Y351" s="382" t="s">
        <v>477</v>
      </c>
      <c r="Z351" s="382" t="s">
        <v>477</v>
      </c>
      <c r="AA351" s="382" t="s">
        <v>478</v>
      </c>
    </row>
    <row r="352" spans="1:27" ht="21.95" customHeight="1">
      <c r="B352" s="14"/>
      <c r="C352" s="328" t="s">
        <v>487</v>
      </c>
      <c r="D352" s="415"/>
      <c r="E352" s="581"/>
      <c r="F352" s="538"/>
      <c r="G352" s="424"/>
      <c r="H352" s="306" t="s">
        <v>158</v>
      </c>
      <c r="I352" s="306" t="s">
        <v>248</v>
      </c>
      <c r="J352" s="450"/>
      <c r="K352" s="306">
        <v>6</v>
      </c>
      <c r="L352" s="441"/>
      <c r="M352" s="426"/>
      <c r="N352" s="154"/>
      <c r="O352" s="98"/>
      <c r="P352" s="75" t="s">
        <v>14</v>
      </c>
      <c r="Q352" s="75" t="s">
        <v>14</v>
      </c>
      <c r="V352" s="373"/>
      <c r="X352"/>
    </row>
    <row r="353" spans="1:28" ht="21.95" customHeight="1">
      <c r="B353" s="5"/>
      <c r="C353" s="129"/>
      <c r="D353" s="384">
        <v>5</v>
      </c>
      <c r="E353" s="462" t="s">
        <v>694</v>
      </c>
      <c r="F353" s="463"/>
      <c r="G353" s="422" t="s">
        <v>126</v>
      </c>
      <c r="H353" s="306" t="s">
        <v>21</v>
      </c>
      <c r="I353" s="306" t="s">
        <v>332</v>
      </c>
      <c r="J353" s="427" t="s">
        <v>130</v>
      </c>
      <c r="K353" s="306">
        <v>4</v>
      </c>
      <c r="L353" s="407" t="str">
        <f>VLOOKUP(P353,'1'!$A$2:$B$68,2)</f>
        <v>Tri Irawati, S.E, M.Si</v>
      </c>
      <c r="M353" s="425" t="e">
        <f>VLOOKUP(Q353,'1'!$A$2:$B$68,2)</f>
        <v>#N/A</v>
      </c>
      <c r="N353" s="154"/>
      <c r="O353" s="98"/>
      <c r="P353" s="75">
        <v>50</v>
      </c>
      <c r="Q353" s="75" t="s">
        <v>14</v>
      </c>
      <c r="V353" s="373"/>
      <c r="W353" s="18" t="s">
        <v>473</v>
      </c>
      <c r="X353" s="18">
        <v>0</v>
      </c>
      <c r="Y353" s="18">
        <v>0</v>
      </c>
      <c r="Z353" s="18">
        <v>2</v>
      </c>
      <c r="AA353" s="18">
        <v>0</v>
      </c>
    </row>
    <row r="354" spans="1:28" ht="21.95" customHeight="1">
      <c r="B354" s="5"/>
      <c r="C354" s="129"/>
      <c r="D354" s="384" t="s">
        <v>64</v>
      </c>
      <c r="E354" s="464"/>
      <c r="F354" s="465"/>
      <c r="G354" s="424"/>
      <c r="H354" s="306" t="s">
        <v>56</v>
      </c>
      <c r="I354" s="306" t="s">
        <v>470</v>
      </c>
      <c r="J354" s="429"/>
      <c r="K354" s="306">
        <v>2</v>
      </c>
      <c r="L354" s="409"/>
      <c r="M354" s="426"/>
      <c r="N354" s="154"/>
      <c r="O354" s="98"/>
      <c r="P354" s="75" t="s">
        <v>14</v>
      </c>
      <c r="Q354" s="75" t="s">
        <v>14</v>
      </c>
      <c r="V354" s="373"/>
      <c r="W354" s="18" t="s">
        <v>158</v>
      </c>
      <c r="X354" s="18">
        <v>2</v>
      </c>
      <c r="Y354" s="18">
        <v>0</v>
      </c>
      <c r="Z354" s="18">
        <v>8</v>
      </c>
      <c r="AA354" s="18">
        <v>3</v>
      </c>
    </row>
    <row r="355" spans="1:28" ht="21.95" customHeight="1">
      <c r="B355" s="5"/>
      <c r="C355" s="394"/>
      <c r="D355" s="393">
        <v>3</v>
      </c>
      <c r="E355" s="416" t="s">
        <v>444</v>
      </c>
      <c r="F355" s="417"/>
      <c r="G355" s="345" t="s">
        <v>126</v>
      </c>
      <c r="H355" s="306" t="s">
        <v>56</v>
      </c>
      <c r="I355" s="306" t="s">
        <v>289</v>
      </c>
      <c r="J355" s="306" t="s">
        <v>132</v>
      </c>
      <c r="K355" s="306" t="s">
        <v>292</v>
      </c>
      <c r="L355" s="349" t="str">
        <f>VLOOKUP(P355,'1'!$A$2:$B$68,2)</f>
        <v>Kresna Agung Yudhianto, S.Psi, M.Psi</v>
      </c>
      <c r="M355" s="351" t="e">
        <f>VLOOKUP(Q355,'1'!$A$2:$B$68,2)</f>
        <v>#N/A</v>
      </c>
      <c r="N355" s="154"/>
      <c r="O355" s="98"/>
      <c r="P355" s="75">
        <v>35</v>
      </c>
      <c r="Q355" s="75" t="s">
        <v>14</v>
      </c>
      <c r="V355" s="373"/>
      <c r="W355" s="373"/>
      <c r="X355" s="373"/>
      <c r="Y355" s="373"/>
    </row>
    <row r="356" spans="1:28" ht="21.95" customHeight="1">
      <c r="B356" s="5"/>
      <c r="C356" s="394"/>
      <c r="D356" s="238">
        <v>3</v>
      </c>
      <c r="E356" s="416" t="s">
        <v>444</v>
      </c>
      <c r="F356" s="417"/>
      <c r="G356" s="422" t="s">
        <v>720</v>
      </c>
      <c r="H356" s="306" t="s">
        <v>103</v>
      </c>
      <c r="I356" s="306" t="s">
        <v>322</v>
      </c>
      <c r="J356" s="427" t="s">
        <v>131</v>
      </c>
      <c r="K356" s="306" t="s">
        <v>323</v>
      </c>
      <c r="L356" s="407" t="str">
        <f>VLOOKUP(P356,'1'!$A$2:$B$68,2)</f>
        <v>Septina Galih Pudyastuti, S.Pd, M.Si</v>
      </c>
      <c r="M356" s="425" t="e">
        <f>VLOOKUP(Q356,'1'!$A$2:$B$68,2)</f>
        <v>#N/A</v>
      </c>
      <c r="N356" s="154"/>
      <c r="O356" s="98"/>
      <c r="P356" s="75">
        <v>37</v>
      </c>
      <c r="Q356" s="75" t="s">
        <v>14</v>
      </c>
      <c r="V356" s="373"/>
      <c r="W356" s="373"/>
      <c r="X356" s="373"/>
      <c r="Y356" s="373"/>
    </row>
    <row r="357" spans="1:28" ht="21.95" customHeight="1">
      <c r="B357" s="5"/>
      <c r="C357" s="394"/>
      <c r="D357" s="238">
        <v>5</v>
      </c>
      <c r="E357" s="420"/>
      <c r="F357" s="421"/>
      <c r="G357" s="424"/>
      <c r="H357" s="306" t="s">
        <v>20</v>
      </c>
      <c r="I357" s="306" t="s">
        <v>338</v>
      </c>
      <c r="J357" s="429"/>
      <c r="K357" s="306" t="s">
        <v>343</v>
      </c>
      <c r="L357" s="409"/>
      <c r="M357" s="426"/>
      <c r="N357" s="154"/>
      <c r="O357" s="98"/>
      <c r="P357" s="75" t="s">
        <v>14</v>
      </c>
      <c r="Q357" s="75" t="s">
        <v>14</v>
      </c>
      <c r="V357" s="373"/>
      <c r="W357" s="373"/>
      <c r="X357" s="373"/>
      <c r="Y357" s="373"/>
    </row>
    <row r="358" spans="1:28" ht="21.95" customHeight="1">
      <c r="B358" s="20"/>
      <c r="C358" s="149"/>
      <c r="D358" s="384">
        <v>5</v>
      </c>
      <c r="E358" s="577" t="s">
        <v>703</v>
      </c>
      <c r="F358" s="578"/>
      <c r="G358" s="372" t="s">
        <v>136</v>
      </c>
      <c r="H358" s="306" t="s">
        <v>56</v>
      </c>
      <c r="I358" s="306" t="s">
        <v>303</v>
      </c>
      <c r="J358" s="306" t="s">
        <v>131</v>
      </c>
      <c r="K358" s="306" t="s">
        <v>595</v>
      </c>
      <c r="L358" s="147" t="str">
        <f>VLOOKUP(P358,'1'!$A$2:$B$68,2)</f>
        <v>Sri Harjanto, S.Kom, M.Kom</v>
      </c>
      <c r="M358" s="186" t="e">
        <f>VLOOKUP(Q358,'1'!$A$2:$B$68,2)</f>
        <v>#N/A</v>
      </c>
      <c r="N358" s="154"/>
      <c r="O358" s="98"/>
      <c r="P358" s="75">
        <v>41</v>
      </c>
      <c r="Q358" s="75" t="s">
        <v>14</v>
      </c>
      <c r="V358" s="373"/>
      <c r="W358" s="18" t="s">
        <v>474</v>
      </c>
      <c r="X358" s="18">
        <v>4</v>
      </c>
      <c r="Y358" s="18">
        <v>0</v>
      </c>
      <c r="Z358" s="18">
        <v>22</v>
      </c>
      <c r="AA358" s="18">
        <v>20</v>
      </c>
    </row>
    <row r="359" spans="1:28" s="25" customFormat="1" ht="21.95" customHeight="1" thickBot="1">
      <c r="A359" s="92"/>
      <c r="B359" s="262"/>
      <c r="C359" s="239"/>
      <c r="D359" s="240"/>
      <c r="E359" s="241"/>
      <c r="F359" s="242"/>
      <c r="G359" s="240"/>
      <c r="H359" s="240"/>
      <c r="I359" s="240"/>
      <c r="J359" s="240"/>
      <c r="K359" s="476" t="s">
        <v>65</v>
      </c>
      <c r="L359" s="272"/>
      <c r="M359" s="206"/>
      <c r="N359" s="207"/>
      <c r="O359" s="146"/>
      <c r="P359" s="92"/>
      <c r="Q359" s="92"/>
      <c r="R359" s="92"/>
      <c r="V359" s="373"/>
      <c r="W359" s="18" t="s">
        <v>476</v>
      </c>
      <c r="X359" s="18">
        <v>2</v>
      </c>
      <c r="Y359" s="18">
        <v>2</v>
      </c>
      <c r="Z359" s="18">
        <v>88</v>
      </c>
      <c r="AA359" s="18">
        <v>30</v>
      </c>
      <c r="AB359"/>
    </row>
    <row r="360" spans="1:28" s="25" customFormat="1" ht="21.95" customHeight="1" thickTop="1">
      <c r="A360" s="92"/>
      <c r="B360" s="263"/>
      <c r="C360" s="243"/>
      <c r="D360" s="244"/>
      <c r="E360" s="245"/>
      <c r="F360" s="246"/>
      <c r="G360" s="244"/>
      <c r="H360" s="244"/>
      <c r="I360" s="244"/>
      <c r="J360" s="261"/>
      <c r="K360" s="477"/>
      <c r="L360" s="273"/>
      <c r="M360" s="208"/>
      <c r="N360" s="209"/>
      <c r="O360" s="146"/>
      <c r="P360" s="92"/>
      <c r="Q360" s="92"/>
      <c r="R360" s="92"/>
      <c r="V360" s="373"/>
      <c r="W360"/>
      <c r="X360"/>
      <c r="Y360"/>
      <c r="Z360"/>
      <c r="AA360"/>
      <c r="AB360"/>
    </row>
    <row r="361" spans="1:28" ht="21.95" customHeight="1">
      <c r="B361" s="236" t="s">
        <v>176</v>
      </c>
      <c r="C361" s="327" t="s">
        <v>65</v>
      </c>
      <c r="D361" s="413" t="s">
        <v>64</v>
      </c>
      <c r="E361" s="497" t="s">
        <v>669</v>
      </c>
      <c r="F361" s="531" t="s">
        <v>123</v>
      </c>
      <c r="G361" s="422" t="s">
        <v>447</v>
      </c>
      <c r="H361" s="306" t="s">
        <v>56</v>
      </c>
      <c r="I361" s="306" t="s">
        <v>604</v>
      </c>
      <c r="J361" s="427" t="s">
        <v>130</v>
      </c>
      <c r="K361" s="306" t="s">
        <v>605</v>
      </c>
      <c r="L361" s="407" t="str">
        <f>VLOOKUP(P361,'1'!$A$2:$B$68,2)</f>
        <v>Laseri, S.Kom</v>
      </c>
      <c r="M361" s="425" t="e">
        <f>VLOOKUP(Q361,'1'!$A$2:$B$68,2)</f>
        <v>#N/A</v>
      </c>
      <c r="N361" s="154"/>
      <c r="O361" s="98"/>
      <c r="P361" s="75">
        <v>31</v>
      </c>
      <c r="Q361" s="75" t="s">
        <v>14</v>
      </c>
      <c r="V361" s="373"/>
      <c r="X361"/>
    </row>
    <row r="362" spans="1:28" ht="21.95" customHeight="1">
      <c r="B362" s="152"/>
      <c r="C362" s="327" t="s">
        <v>496</v>
      </c>
      <c r="D362" s="414"/>
      <c r="E362" s="499"/>
      <c r="F362" s="532"/>
      <c r="G362" s="424"/>
      <c r="H362" s="306" t="s">
        <v>56</v>
      </c>
      <c r="I362" s="306" t="s">
        <v>606</v>
      </c>
      <c r="J362" s="429"/>
      <c r="K362" s="306" t="s">
        <v>607</v>
      </c>
      <c r="L362" s="408"/>
      <c r="M362" s="426"/>
      <c r="N362" s="154"/>
      <c r="O362" s="98"/>
      <c r="P362" s="75" t="s">
        <v>14</v>
      </c>
      <c r="Q362" s="75" t="s">
        <v>14</v>
      </c>
      <c r="V362" s="373"/>
      <c r="W362" s="373"/>
      <c r="X362" s="373"/>
      <c r="Y362" s="373"/>
    </row>
    <row r="363" spans="1:28" ht="21.95" customHeight="1">
      <c r="B363" s="152"/>
      <c r="C363" s="328" t="s">
        <v>487</v>
      </c>
      <c r="D363" s="415"/>
      <c r="E363" s="562"/>
      <c r="F363" s="252" t="s">
        <v>124</v>
      </c>
      <c r="G363" s="372" t="s">
        <v>127</v>
      </c>
      <c r="H363" s="306" t="s">
        <v>57</v>
      </c>
      <c r="I363" s="306" t="s">
        <v>608</v>
      </c>
      <c r="J363" s="347" t="s">
        <v>130</v>
      </c>
      <c r="K363" s="306" t="s">
        <v>609</v>
      </c>
      <c r="L363" s="409"/>
      <c r="M363" s="351" t="e">
        <f>VLOOKUP(Q363,'1'!$A$2:$B$68,2)</f>
        <v>#N/A</v>
      </c>
      <c r="N363" s="154"/>
      <c r="O363" s="98"/>
      <c r="P363" s="75">
        <v>31</v>
      </c>
      <c r="Q363" s="75" t="s">
        <v>14</v>
      </c>
      <c r="V363" s="373"/>
      <c r="W363" s="373"/>
      <c r="X363" s="373"/>
      <c r="Y363" s="373"/>
    </row>
    <row r="364" spans="1:28" ht="21.95" customHeight="1">
      <c r="B364" s="152"/>
      <c r="C364" s="135"/>
      <c r="D364" s="575" t="s">
        <v>105</v>
      </c>
      <c r="E364" s="569" t="s">
        <v>657</v>
      </c>
      <c r="F364" s="570"/>
      <c r="G364" s="422" t="s">
        <v>127</v>
      </c>
      <c r="H364" s="306" t="s">
        <v>20</v>
      </c>
      <c r="I364" s="306" t="s">
        <v>327</v>
      </c>
      <c r="J364" s="427" t="s">
        <v>131</v>
      </c>
      <c r="K364" s="306">
        <v>6</v>
      </c>
      <c r="L364" s="407" t="str">
        <f>VLOOKUP(P364,'1'!$A$2:$B$68,2)</f>
        <v>Ari Wibowo, S.Si, M.Si</v>
      </c>
      <c r="M364" s="425" t="e">
        <f>VLOOKUP(Q364,'1'!$A$2:$B$68,2)</f>
        <v>#N/A</v>
      </c>
      <c r="N364" s="154"/>
      <c r="O364" s="98"/>
      <c r="P364" s="75">
        <v>4</v>
      </c>
      <c r="Q364" s="75" t="s">
        <v>14</v>
      </c>
      <c r="V364" s="373"/>
      <c r="W364" s="373"/>
      <c r="X364" s="373"/>
      <c r="Y364" s="373"/>
    </row>
    <row r="365" spans="1:28" ht="21.95" customHeight="1">
      <c r="B365" s="152"/>
      <c r="C365" s="135"/>
      <c r="D365" s="576"/>
      <c r="E365" s="571"/>
      <c r="F365" s="572"/>
      <c r="G365" s="424"/>
      <c r="H365" s="306" t="s">
        <v>168</v>
      </c>
      <c r="I365" s="306" t="s">
        <v>597</v>
      </c>
      <c r="J365" s="429"/>
      <c r="K365" s="306" t="s">
        <v>596</v>
      </c>
      <c r="L365" s="409"/>
      <c r="M365" s="426"/>
      <c r="N365" s="154"/>
      <c r="O365" s="98"/>
      <c r="P365" s="75" t="s">
        <v>14</v>
      </c>
      <c r="Q365" s="75" t="s">
        <v>14</v>
      </c>
      <c r="V365" s="373"/>
      <c r="W365" s="373"/>
      <c r="X365" s="373"/>
      <c r="Y365" s="373"/>
    </row>
    <row r="366" spans="1:28" ht="21.95" customHeight="1">
      <c r="B366" s="152"/>
      <c r="C366" s="394"/>
      <c r="D366" s="413">
        <v>3</v>
      </c>
      <c r="E366" s="462" t="s">
        <v>438</v>
      </c>
      <c r="F366" s="463"/>
      <c r="G366" s="422" t="s">
        <v>118</v>
      </c>
      <c r="H366" s="306" t="s">
        <v>56</v>
      </c>
      <c r="I366" s="306" t="s">
        <v>230</v>
      </c>
      <c r="J366" s="347" t="s">
        <v>131</v>
      </c>
      <c r="K366" s="306">
        <v>29</v>
      </c>
      <c r="L366" s="407" t="str">
        <f>VLOOKUP(P366,'1'!$A$2:$B$68,2)</f>
        <v>Elistya Rimawati, S.Si, M.Si</v>
      </c>
      <c r="M366" s="351" t="e">
        <f>VLOOKUP(Q366,'1'!$A$2:$B$68,2)</f>
        <v>#N/A</v>
      </c>
      <c r="N366" s="154"/>
      <c r="O366" s="98"/>
      <c r="P366" s="75">
        <v>22</v>
      </c>
      <c r="Q366" s="75" t="s">
        <v>14</v>
      </c>
      <c r="V366" s="373"/>
      <c r="W366" s="373"/>
      <c r="X366" s="373"/>
      <c r="Y366" s="373"/>
    </row>
    <row r="367" spans="1:28" ht="21.95" customHeight="1">
      <c r="B367" s="152"/>
      <c r="C367" s="130"/>
      <c r="D367" s="414"/>
      <c r="E367" s="539"/>
      <c r="F367" s="566"/>
      <c r="G367" s="423"/>
      <c r="H367" s="306" t="s">
        <v>56</v>
      </c>
      <c r="I367" s="306" t="s">
        <v>231</v>
      </c>
      <c r="J367" s="427" t="s">
        <v>130</v>
      </c>
      <c r="K367" s="306">
        <v>13</v>
      </c>
      <c r="L367" s="408"/>
      <c r="M367" s="425" t="e">
        <f>VLOOKUP(Q367,'1'!$A$2:$B$68,2)</f>
        <v>#N/A</v>
      </c>
      <c r="N367" s="154"/>
      <c r="O367" s="98"/>
      <c r="P367" s="75">
        <v>31</v>
      </c>
      <c r="Q367" s="75" t="s">
        <v>14</v>
      </c>
      <c r="V367" s="373"/>
      <c r="W367" s="373"/>
      <c r="X367" s="373"/>
      <c r="Y367" s="373"/>
    </row>
    <row r="368" spans="1:28" ht="21.95" customHeight="1">
      <c r="B368" s="152"/>
      <c r="C368" s="130"/>
      <c r="D368" s="414"/>
      <c r="E368" s="539"/>
      <c r="F368" s="566"/>
      <c r="G368" s="423"/>
      <c r="H368" s="306" t="s">
        <v>55</v>
      </c>
      <c r="I368" s="306" t="s">
        <v>329</v>
      </c>
      <c r="J368" s="429"/>
      <c r="K368" s="306" t="s">
        <v>212</v>
      </c>
      <c r="L368" s="408"/>
      <c r="M368" s="426"/>
      <c r="N368" s="154"/>
      <c r="O368" s="98"/>
      <c r="V368" s="373"/>
      <c r="W368" s="373"/>
      <c r="X368" s="373"/>
      <c r="Y368" s="373"/>
    </row>
    <row r="369" spans="1:25" ht="21.95" customHeight="1">
      <c r="B369" s="152"/>
      <c r="C369" s="130"/>
      <c r="D369" s="414"/>
      <c r="E369" s="539"/>
      <c r="F369" s="566"/>
      <c r="G369" s="423"/>
      <c r="H369" s="306" t="s">
        <v>57</v>
      </c>
      <c r="I369" s="306" t="s">
        <v>195</v>
      </c>
      <c r="J369" s="306" t="s">
        <v>132</v>
      </c>
      <c r="K369" s="306">
        <v>31</v>
      </c>
      <c r="L369" s="408"/>
      <c r="M369" s="351" t="e">
        <f>VLOOKUP(Q369,'1'!$A$2:$B$68,2)</f>
        <v>#N/A</v>
      </c>
      <c r="N369" s="154"/>
      <c r="O369" s="98"/>
      <c r="P369" s="75">
        <v>11</v>
      </c>
      <c r="Q369" s="75" t="s">
        <v>14</v>
      </c>
      <c r="V369" s="373"/>
      <c r="W369" s="373"/>
      <c r="X369" s="373"/>
      <c r="Y369" s="373"/>
    </row>
    <row r="370" spans="1:25" ht="21.95" customHeight="1">
      <c r="B370" s="152"/>
      <c r="C370" s="130"/>
      <c r="D370" s="414"/>
      <c r="E370" s="539"/>
      <c r="F370" s="566"/>
      <c r="G370" s="423"/>
      <c r="H370" s="306" t="s">
        <v>57</v>
      </c>
      <c r="I370" s="306" t="s">
        <v>282</v>
      </c>
      <c r="J370" s="348" t="s">
        <v>134</v>
      </c>
      <c r="K370" s="306" t="s">
        <v>237</v>
      </c>
      <c r="L370" s="408"/>
      <c r="M370" s="351" t="e">
        <f>VLOOKUP(Q370,'1'!$A$2:$B$68,2)</f>
        <v>#N/A</v>
      </c>
      <c r="N370" s="154"/>
      <c r="O370" s="98"/>
      <c r="P370" s="75">
        <v>9</v>
      </c>
      <c r="Q370" s="75" t="s">
        <v>14</v>
      </c>
      <c r="V370" s="373"/>
      <c r="W370" s="373"/>
      <c r="X370" s="373"/>
      <c r="Y370" s="373"/>
    </row>
    <row r="371" spans="1:25" ht="21.95" customHeight="1">
      <c r="B371" s="152"/>
      <c r="C371" s="130"/>
      <c r="D371" s="414"/>
      <c r="E371" s="539"/>
      <c r="F371" s="566"/>
      <c r="G371" s="423"/>
      <c r="H371" s="306" t="s">
        <v>57</v>
      </c>
      <c r="I371" s="306" t="s">
        <v>364</v>
      </c>
      <c r="J371" s="347" t="s">
        <v>133</v>
      </c>
      <c r="K371" s="306" t="s">
        <v>161</v>
      </c>
      <c r="L371" s="409"/>
      <c r="M371" s="351" t="e">
        <f>VLOOKUP(Q371,'1'!$A$2:$B$68,2)</f>
        <v>#N/A</v>
      </c>
      <c r="N371" s="154"/>
      <c r="O371" s="98"/>
      <c r="P371" s="75">
        <v>25</v>
      </c>
      <c r="Q371" s="75" t="s">
        <v>14</v>
      </c>
      <c r="V371" s="373"/>
      <c r="W371" s="373"/>
      <c r="X371" s="373"/>
      <c r="Y371" s="373"/>
    </row>
    <row r="372" spans="1:25" ht="27.75" customHeight="1">
      <c r="B372" s="152"/>
      <c r="C372" s="130"/>
      <c r="D372" s="501">
        <v>5</v>
      </c>
      <c r="E372" s="573" t="s">
        <v>441</v>
      </c>
      <c r="F372" s="390" t="s">
        <v>123</v>
      </c>
      <c r="G372" s="372" t="s">
        <v>117</v>
      </c>
      <c r="H372" s="306" t="s">
        <v>26</v>
      </c>
      <c r="I372" s="306" t="s">
        <v>166</v>
      </c>
      <c r="J372" s="287" t="s">
        <v>149</v>
      </c>
      <c r="K372" s="306">
        <v>21</v>
      </c>
      <c r="L372" s="407" t="str">
        <f>VLOOKUP(P372,'1'!$A$2:$B$68,2)</f>
        <v>Kustanto, S.T, M. Eng</v>
      </c>
      <c r="M372" s="351" t="e">
        <f>VLOOKUP(Q372,'1'!$A$2:$B$68,2)</f>
        <v>#N/A</v>
      </c>
      <c r="N372" s="154"/>
      <c r="O372" s="98"/>
      <c r="P372" s="75">
        <v>30</v>
      </c>
      <c r="Q372" s="75" t="s">
        <v>14</v>
      </c>
      <c r="V372" s="373"/>
      <c r="W372" s="373"/>
      <c r="X372" s="373"/>
      <c r="Y372" s="373"/>
    </row>
    <row r="373" spans="1:25" ht="27.75" customHeight="1">
      <c r="B373" s="152"/>
      <c r="C373" s="130"/>
      <c r="D373" s="501"/>
      <c r="E373" s="574"/>
      <c r="F373" s="390" t="s">
        <v>124</v>
      </c>
      <c r="G373" s="372" t="s">
        <v>137</v>
      </c>
      <c r="H373" s="306" t="s">
        <v>26</v>
      </c>
      <c r="I373" s="306" t="s">
        <v>599</v>
      </c>
      <c r="J373" s="287" t="s">
        <v>149</v>
      </c>
      <c r="K373" s="306" t="s">
        <v>265</v>
      </c>
      <c r="L373" s="409"/>
      <c r="M373" s="351" t="e">
        <f>VLOOKUP(Q373,'1'!$A$2:$B$68,2)</f>
        <v>#N/A</v>
      </c>
      <c r="N373" s="154"/>
      <c r="O373" s="98"/>
      <c r="P373" s="75">
        <v>30</v>
      </c>
      <c r="Q373" s="75" t="s">
        <v>14</v>
      </c>
      <c r="V373" s="373"/>
      <c r="W373" s="373"/>
      <c r="X373" s="373"/>
      <c r="Y373" s="373"/>
    </row>
    <row r="374" spans="1:25" s="25" customFormat="1" ht="21.95" customHeight="1">
      <c r="A374" s="92"/>
      <c r="B374" s="235"/>
      <c r="C374" s="130"/>
      <c r="D374" s="384">
        <v>3</v>
      </c>
      <c r="E374" s="564" t="s">
        <v>662</v>
      </c>
      <c r="F374" s="565"/>
      <c r="G374" s="372" t="s">
        <v>138</v>
      </c>
      <c r="H374" s="306" t="s">
        <v>158</v>
      </c>
      <c r="I374" s="306" t="s">
        <v>269</v>
      </c>
      <c r="J374" s="306" t="s">
        <v>132</v>
      </c>
      <c r="K374" s="306" t="s">
        <v>268</v>
      </c>
      <c r="L374" s="188" t="str">
        <f>VLOOKUP(P374,'1'!$A$2:$B$68,2)</f>
        <v>Baskoro, S.Kom</v>
      </c>
      <c r="M374" s="362" t="e">
        <f>VLOOKUP(Q374,'1'!$A$2:$B$68,2)</f>
        <v>#N/A</v>
      </c>
      <c r="N374" s="291"/>
      <c r="O374" s="146"/>
      <c r="P374" s="92">
        <v>8</v>
      </c>
      <c r="Q374" s="92" t="s">
        <v>14</v>
      </c>
      <c r="R374" s="92"/>
      <c r="V374" s="373"/>
      <c r="W374" s="373"/>
      <c r="X374" s="373"/>
      <c r="Y374" s="373"/>
    </row>
    <row r="375" spans="1:25" ht="21.95" customHeight="1">
      <c r="B375" s="14"/>
      <c r="C375" s="16"/>
      <c r="D375" s="216"/>
      <c r="E375" s="216"/>
      <c r="F375" s="216"/>
      <c r="G375" s="216"/>
      <c r="L375" s="216"/>
      <c r="M375" s="216"/>
    </row>
    <row r="376" spans="1:25" ht="21.95" customHeight="1">
      <c r="B376" s="14"/>
      <c r="C376" s="16"/>
      <c r="D376" s="459" t="s">
        <v>39</v>
      </c>
      <c r="E376" s="460"/>
      <c r="F376" s="460"/>
      <c r="G376" s="460"/>
      <c r="H376" s="460"/>
      <c r="I376" s="460"/>
      <c r="J376" s="460"/>
      <c r="K376" s="460"/>
      <c r="L376" s="460"/>
      <c r="M376" s="461"/>
      <c r="N376" s="153"/>
      <c r="O376" s="98"/>
      <c r="V376" s="373"/>
      <c r="W376" s="373"/>
      <c r="X376" s="373"/>
      <c r="Y376" s="373"/>
    </row>
    <row r="377" spans="1:25" ht="21.95" customHeight="1">
      <c r="B377" s="6"/>
      <c r="C377" s="327" t="s">
        <v>65</v>
      </c>
      <c r="D377" s="413" t="s">
        <v>64</v>
      </c>
      <c r="E377" s="497" t="s">
        <v>670</v>
      </c>
      <c r="F377" s="498"/>
      <c r="G377" s="422" t="s">
        <v>731</v>
      </c>
      <c r="H377" s="306" t="s">
        <v>56</v>
      </c>
      <c r="I377" s="306" t="s">
        <v>610</v>
      </c>
      <c r="J377" s="427" t="s">
        <v>130</v>
      </c>
      <c r="K377" s="306" t="s">
        <v>290</v>
      </c>
      <c r="L377" s="407" t="str">
        <f>VLOOKUP(P377,'1'!$A$2:$B$68,2)</f>
        <v>Laseri, S.Kom</v>
      </c>
      <c r="M377" s="425" t="e">
        <f>VLOOKUP(Q377,'1'!$A$2:$B$68,2)</f>
        <v>#N/A</v>
      </c>
      <c r="N377" s="154"/>
      <c r="O377" s="98"/>
      <c r="P377" s="75">
        <v>31</v>
      </c>
      <c r="Q377" s="75" t="s">
        <v>14</v>
      </c>
      <c r="V377" s="373"/>
      <c r="W377" s="373"/>
      <c r="X377" s="373"/>
      <c r="Y377" s="373"/>
    </row>
    <row r="378" spans="1:25" ht="21.95" customHeight="1">
      <c r="B378" s="6"/>
      <c r="C378" s="327" t="s">
        <v>496</v>
      </c>
      <c r="D378" s="414"/>
      <c r="E378" s="499"/>
      <c r="F378" s="500"/>
      <c r="G378" s="423"/>
      <c r="H378" s="306" t="s">
        <v>57</v>
      </c>
      <c r="I378" s="306" t="s">
        <v>612</v>
      </c>
      <c r="J378" s="429"/>
      <c r="K378" s="306" t="s">
        <v>611</v>
      </c>
      <c r="L378" s="409"/>
      <c r="M378" s="426"/>
      <c r="N378" s="154"/>
      <c r="O378" s="98"/>
      <c r="P378" s="75" t="s">
        <v>14</v>
      </c>
      <c r="Q378" s="75" t="s">
        <v>14</v>
      </c>
      <c r="V378" s="373"/>
      <c r="W378" s="373"/>
      <c r="X378" s="373"/>
      <c r="Y378" s="373"/>
    </row>
    <row r="379" spans="1:25" ht="21.95" customHeight="1">
      <c r="B379" s="6"/>
      <c r="C379" s="328" t="s">
        <v>487</v>
      </c>
      <c r="D379" s="384">
        <v>3</v>
      </c>
      <c r="E379" s="567" t="s">
        <v>658</v>
      </c>
      <c r="F379" s="568"/>
      <c r="G379" s="422" t="s">
        <v>115</v>
      </c>
      <c r="H379" s="306" t="s">
        <v>20</v>
      </c>
      <c r="I379" s="306" t="s">
        <v>197</v>
      </c>
      <c r="J379" s="427" t="s">
        <v>131</v>
      </c>
      <c r="K379" s="306">
        <v>4</v>
      </c>
      <c r="L379" s="407" t="str">
        <f>VLOOKUP(P379,'1'!$A$2:$B$68,2)</f>
        <v>Ari Wibowo, S.Si, M.Si</v>
      </c>
      <c r="M379" s="425" t="e">
        <f>VLOOKUP(Q379,'1'!$A$2:$B$68,2)</f>
        <v>#N/A</v>
      </c>
      <c r="N379" s="154"/>
      <c r="O379" s="98"/>
      <c r="P379" s="75">
        <v>4</v>
      </c>
      <c r="Q379" s="75" t="s">
        <v>14</v>
      </c>
      <c r="V379" s="373"/>
      <c r="W379" s="373"/>
      <c r="X379" s="373"/>
      <c r="Y379" s="373"/>
    </row>
    <row r="380" spans="1:25" ht="21.95" customHeight="1">
      <c r="B380" s="6"/>
      <c r="C380" s="394"/>
      <c r="D380" s="414">
        <v>5</v>
      </c>
      <c r="E380" s="569" t="s">
        <v>658</v>
      </c>
      <c r="F380" s="570"/>
      <c r="G380" s="423"/>
      <c r="H380" s="306" t="s">
        <v>21</v>
      </c>
      <c r="I380" s="306" t="s">
        <v>332</v>
      </c>
      <c r="J380" s="428"/>
      <c r="K380" s="306">
        <v>4</v>
      </c>
      <c r="L380" s="408"/>
      <c r="M380" s="524"/>
      <c r="N380" s="154"/>
      <c r="O380" s="98"/>
      <c r="P380" s="75" t="s">
        <v>14</v>
      </c>
      <c r="Q380" s="75" t="s">
        <v>14</v>
      </c>
      <c r="V380" s="373"/>
      <c r="W380" s="373"/>
      <c r="X380" s="373"/>
      <c r="Y380" s="373"/>
    </row>
    <row r="381" spans="1:25" ht="21.95" customHeight="1">
      <c r="B381" s="6"/>
      <c r="C381" s="135"/>
      <c r="D381" s="415"/>
      <c r="E381" s="571"/>
      <c r="F381" s="572"/>
      <c r="G381" s="424"/>
      <c r="H381" s="306" t="s">
        <v>26</v>
      </c>
      <c r="I381" s="306" t="s">
        <v>326</v>
      </c>
      <c r="J381" s="429"/>
      <c r="K381" s="306" t="s">
        <v>325</v>
      </c>
      <c r="L381" s="409"/>
      <c r="M381" s="426"/>
      <c r="N381" s="154"/>
      <c r="O381" s="98"/>
      <c r="P381" s="75" t="s">
        <v>14</v>
      </c>
      <c r="Q381" s="75" t="s">
        <v>14</v>
      </c>
      <c r="V381" s="373"/>
      <c r="W381" s="373"/>
      <c r="X381" s="373"/>
      <c r="Y381" s="373"/>
    </row>
    <row r="382" spans="1:25" ht="21.95" customHeight="1">
      <c r="B382" s="20"/>
      <c r="C382" s="394"/>
      <c r="D382" s="384">
        <v>5</v>
      </c>
      <c r="E382" s="312" t="s">
        <v>441</v>
      </c>
      <c r="F382" s="390" t="s">
        <v>123</v>
      </c>
      <c r="G382" s="372" t="s">
        <v>126</v>
      </c>
      <c r="H382" s="306" t="s">
        <v>26</v>
      </c>
      <c r="I382" s="306" t="s">
        <v>162</v>
      </c>
      <c r="J382" s="287" t="s">
        <v>149</v>
      </c>
      <c r="K382" s="306">
        <v>15</v>
      </c>
      <c r="L382" s="147" t="str">
        <f>VLOOKUP(P382,'1'!$A$2:$B$68,2)</f>
        <v>Kustanto, S.T, M. Eng</v>
      </c>
      <c r="M382" s="351" t="e">
        <f>VLOOKUP(Q382,'1'!$A$2:$B$68,2)</f>
        <v>#N/A</v>
      </c>
      <c r="N382" s="154"/>
      <c r="O382" s="98"/>
      <c r="P382" s="75">
        <v>30</v>
      </c>
      <c r="Q382" s="75" t="s">
        <v>14</v>
      </c>
      <c r="V382" s="373"/>
      <c r="W382" s="373"/>
      <c r="X382" s="373"/>
      <c r="Y382" s="373"/>
    </row>
    <row r="383" spans="1:25" ht="21.95" customHeight="1">
      <c r="B383" s="6"/>
      <c r="C383" s="394"/>
      <c r="D383" s="413">
        <v>3</v>
      </c>
      <c r="E383" s="462" t="s">
        <v>438</v>
      </c>
      <c r="F383" s="463"/>
      <c r="G383" s="422" t="s">
        <v>126</v>
      </c>
      <c r="H383" s="306" t="s">
        <v>57</v>
      </c>
      <c r="I383" s="306" t="s">
        <v>207</v>
      </c>
      <c r="J383" s="306" t="s">
        <v>131</v>
      </c>
      <c r="K383" s="306" t="s">
        <v>170</v>
      </c>
      <c r="L383" s="407" t="str">
        <f>VLOOKUP(P383,'1'!$A$2:$B$68,2)</f>
        <v>Elistya Rimawati, S.Si, M.Si</v>
      </c>
      <c r="M383" s="351" t="e">
        <f>VLOOKUP(Q383,'1'!$A$2:$B$68,2)</f>
        <v>#N/A</v>
      </c>
      <c r="N383" s="154"/>
      <c r="O383" s="98"/>
      <c r="P383" s="75">
        <v>22</v>
      </c>
      <c r="Q383" s="75" t="s">
        <v>14</v>
      </c>
      <c r="V383" s="373"/>
      <c r="W383" s="373"/>
      <c r="X383" s="373"/>
      <c r="Y383" s="373"/>
    </row>
    <row r="384" spans="1:25" ht="21.95" customHeight="1">
      <c r="B384" s="6"/>
      <c r="C384" s="394"/>
      <c r="D384" s="414"/>
      <c r="E384" s="539"/>
      <c r="F384" s="566"/>
      <c r="G384" s="423"/>
      <c r="H384" s="306" t="s">
        <v>57</v>
      </c>
      <c r="I384" s="306" t="s">
        <v>416</v>
      </c>
      <c r="J384" s="427" t="s">
        <v>132</v>
      </c>
      <c r="K384" s="306" t="s">
        <v>600</v>
      </c>
      <c r="L384" s="408"/>
      <c r="M384" s="425" t="e">
        <f>VLOOKUP(Q384,'1'!$A$2:$B$68,2)</f>
        <v>#N/A</v>
      </c>
      <c r="N384" s="154"/>
      <c r="O384" s="98"/>
      <c r="P384" s="75">
        <v>32</v>
      </c>
      <c r="Q384" s="75" t="s">
        <v>14</v>
      </c>
      <c r="V384" s="373"/>
      <c r="W384" s="373"/>
      <c r="X384" s="373"/>
      <c r="Y384" s="373"/>
    </row>
    <row r="385" spans="1:25" ht="21.95" customHeight="1">
      <c r="B385" s="6"/>
      <c r="C385" s="394"/>
      <c r="D385" s="414"/>
      <c r="E385" s="539"/>
      <c r="F385" s="566"/>
      <c r="G385" s="423"/>
      <c r="H385" s="306" t="s">
        <v>55</v>
      </c>
      <c r="I385" s="306" t="s">
        <v>417</v>
      </c>
      <c r="J385" s="429"/>
      <c r="K385" s="306" t="s">
        <v>208</v>
      </c>
      <c r="L385" s="408"/>
      <c r="M385" s="426"/>
      <c r="N385" s="154"/>
      <c r="O385" s="98"/>
      <c r="P385" s="75" t="s">
        <v>14</v>
      </c>
      <c r="Q385" s="75" t="s">
        <v>14</v>
      </c>
      <c r="V385" s="373"/>
      <c r="W385" s="373"/>
      <c r="X385" s="373"/>
      <c r="Y385" s="373"/>
    </row>
    <row r="386" spans="1:25" ht="21.95" customHeight="1">
      <c r="B386" s="6"/>
      <c r="C386" s="394"/>
      <c r="D386" s="415"/>
      <c r="E386" s="464"/>
      <c r="F386" s="465"/>
      <c r="G386" s="424"/>
      <c r="H386" s="306" t="s">
        <v>56</v>
      </c>
      <c r="I386" s="306" t="s">
        <v>293</v>
      </c>
      <c r="J386" s="348" t="s">
        <v>130</v>
      </c>
      <c r="K386" s="306" t="s">
        <v>601</v>
      </c>
      <c r="L386" s="409"/>
      <c r="M386" s="351" t="e">
        <f>VLOOKUP(Q386,'1'!$A$2:$B$68,2)</f>
        <v>#N/A</v>
      </c>
      <c r="N386" s="154"/>
      <c r="O386" s="98"/>
      <c r="P386" s="75">
        <v>25</v>
      </c>
      <c r="Q386" s="75" t="s">
        <v>14</v>
      </c>
      <c r="V386" s="373"/>
      <c r="W386" s="373"/>
      <c r="X386" s="373"/>
      <c r="Y386" s="373"/>
    </row>
    <row r="387" spans="1:25" s="25" customFormat="1" ht="21.95" customHeight="1">
      <c r="A387" s="92"/>
      <c r="B387" s="235"/>
      <c r="C387" s="130"/>
      <c r="D387" s="384">
        <v>3</v>
      </c>
      <c r="E387" s="564" t="s">
        <v>662</v>
      </c>
      <c r="F387" s="565"/>
      <c r="G387" s="372" t="s">
        <v>126</v>
      </c>
      <c r="H387" s="306" t="s">
        <v>158</v>
      </c>
      <c r="I387" s="306" t="s">
        <v>310</v>
      </c>
      <c r="J387" s="306" t="s">
        <v>134</v>
      </c>
      <c r="K387" s="306" t="s">
        <v>277</v>
      </c>
      <c r="L387" s="188" t="str">
        <f>VLOOKUP(P387,'1'!$A$2:$B$68,2)</f>
        <v>Baskoro, S.Kom</v>
      </c>
      <c r="M387" s="362" t="e">
        <f>VLOOKUP(Q387,'1'!$A$2:$B$68,2)</f>
        <v>#N/A</v>
      </c>
      <c r="N387" s="291"/>
      <c r="O387" s="146"/>
      <c r="P387" s="92">
        <v>8</v>
      </c>
      <c r="Q387" s="92" t="s">
        <v>14</v>
      </c>
      <c r="R387" s="92"/>
      <c r="V387" s="373"/>
      <c r="W387" s="373"/>
      <c r="X387" s="373"/>
      <c r="Y387" s="373"/>
    </row>
    <row r="388" spans="1:25" ht="15.75" customHeight="1" thickBot="1">
      <c r="B388" s="69"/>
      <c r="C388" s="163"/>
      <c r="D388" s="114"/>
      <c r="E388" s="115"/>
      <c r="F388" s="115"/>
      <c r="G388" s="114"/>
      <c r="H388" s="116"/>
      <c r="I388" s="116"/>
      <c r="J388" s="116"/>
      <c r="K388" s="116"/>
      <c r="L388" s="270"/>
      <c r="M388" s="164"/>
      <c r="N388" s="154"/>
      <c r="O388" s="98"/>
      <c r="V388" s="373"/>
      <c r="W388" s="373"/>
      <c r="X388" s="373"/>
      <c r="Y388" s="373"/>
    </row>
    <row r="389" spans="1:25" ht="15.75" customHeight="1">
      <c r="B389" s="1"/>
      <c r="C389" s="111"/>
      <c r="D389" s="39"/>
      <c r="E389" s="40"/>
      <c r="F389" s="40"/>
      <c r="G389" s="39"/>
      <c r="H389" s="45"/>
      <c r="I389" s="45"/>
      <c r="J389" s="45"/>
      <c r="K389" s="45"/>
      <c r="L389" s="271"/>
      <c r="M389" s="58"/>
      <c r="N389" s="165"/>
      <c r="O389" s="98"/>
      <c r="P389" s="316"/>
      <c r="V389" s="373"/>
      <c r="W389" s="373"/>
      <c r="X389" s="373"/>
      <c r="Y389" s="373"/>
    </row>
    <row r="390" spans="1:25" ht="15.75" customHeight="1">
      <c r="B390" s="62" t="s">
        <v>216</v>
      </c>
      <c r="C390" s="111"/>
      <c r="D390" s="39"/>
      <c r="E390" s="40"/>
      <c r="F390" s="40"/>
      <c r="G390" s="39"/>
      <c r="H390" s="45"/>
      <c r="I390" s="45"/>
      <c r="J390" s="45"/>
      <c r="K390" s="45"/>
      <c r="L390" s="271"/>
      <c r="M390" s="58"/>
      <c r="N390" s="165"/>
      <c r="O390" s="98"/>
      <c r="P390" s="316"/>
      <c r="V390" s="373"/>
      <c r="W390" s="373"/>
      <c r="X390" s="373"/>
      <c r="Y390" s="373"/>
    </row>
    <row r="391" spans="1:25" ht="15.75" customHeight="1">
      <c r="B391" s="62"/>
      <c r="C391" s="111"/>
      <c r="D391" s="39"/>
      <c r="E391" s="40"/>
      <c r="F391" s="40"/>
      <c r="G391" s="39"/>
      <c r="H391" s="45"/>
      <c r="I391" s="45"/>
      <c r="J391" s="45"/>
      <c r="K391" s="45"/>
      <c r="L391" s="271"/>
      <c r="M391" s="58"/>
      <c r="N391" s="165"/>
      <c r="O391" s="98"/>
      <c r="P391" s="316"/>
      <c r="V391" s="373"/>
      <c r="W391" s="373"/>
      <c r="X391" s="373"/>
      <c r="Y391" s="373"/>
    </row>
    <row r="392" spans="1:25" s="25" customFormat="1" ht="15.75" customHeight="1">
      <c r="A392" s="92"/>
      <c r="B392" s="150"/>
      <c r="C392" s="111"/>
      <c r="D392" s="39"/>
      <c r="E392" s="40"/>
      <c r="F392" s="40"/>
      <c r="G392" s="39"/>
      <c r="H392" s="45"/>
      <c r="I392" s="45"/>
      <c r="J392" s="45"/>
      <c r="K392" s="45"/>
      <c r="L392" s="168"/>
      <c r="M392" s="151"/>
      <c r="N392" s="219"/>
      <c r="O392" s="146"/>
      <c r="P392" s="187"/>
      <c r="Q392" s="92"/>
      <c r="R392" s="92"/>
      <c r="V392" s="373"/>
      <c r="W392" s="373"/>
      <c r="X392" s="373"/>
      <c r="Y392" s="373"/>
    </row>
    <row r="393" spans="1:25" s="25" customFormat="1" ht="15.75" customHeight="1">
      <c r="A393" s="92"/>
      <c r="B393" s="45"/>
      <c r="C393" s="111"/>
      <c r="D393" s="39"/>
      <c r="E393" s="40"/>
      <c r="F393" s="40"/>
      <c r="G393" s="39"/>
      <c r="H393" s="45"/>
      <c r="I393" s="45"/>
      <c r="J393" s="45"/>
      <c r="K393" s="45"/>
      <c r="L393" s="168"/>
      <c r="M393" s="151"/>
      <c r="N393" s="219"/>
      <c r="O393" s="146"/>
      <c r="P393" s="187"/>
      <c r="Q393" s="92"/>
      <c r="R393" s="92"/>
      <c r="V393" s="373"/>
      <c r="W393" s="373"/>
      <c r="X393" s="373"/>
      <c r="Y393" s="373"/>
    </row>
    <row r="394" spans="1:25" s="25" customFormat="1" ht="15.75" customHeight="1">
      <c r="A394" s="92"/>
      <c r="B394" s="45"/>
      <c r="C394" s="111"/>
      <c r="D394" s="39"/>
      <c r="E394" s="40"/>
      <c r="F394" s="40"/>
      <c r="G394" s="39"/>
      <c r="H394" s="45"/>
      <c r="I394" s="45"/>
      <c r="J394" s="45"/>
      <c r="K394" s="640" t="s">
        <v>45</v>
      </c>
      <c r="L394" s="168"/>
      <c r="M394" s="151"/>
      <c r="N394" s="219"/>
      <c r="O394" s="146"/>
      <c r="P394" s="187"/>
      <c r="Q394" s="92"/>
      <c r="R394" s="92"/>
      <c r="V394" s="373"/>
      <c r="W394" s="373"/>
      <c r="X394" s="373"/>
      <c r="Y394" s="373"/>
    </row>
    <row r="395" spans="1:25" ht="24.75" customHeight="1" thickBot="1">
      <c r="B395" s="19"/>
      <c r="C395" s="126" t="s">
        <v>62</v>
      </c>
      <c r="D395" s="2"/>
      <c r="E395" s="8"/>
      <c r="F395" s="1"/>
      <c r="G395" s="2"/>
      <c r="H395" s="2"/>
      <c r="I395" s="2"/>
      <c r="J395" s="2"/>
      <c r="K395" s="641"/>
      <c r="L395" s="201"/>
      <c r="M395" s="166"/>
      <c r="N395" s="165"/>
      <c r="O395" s="98"/>
      <c r="P395" s="316"/>
      <c r="V395" s="373"/>
      <c r="W395" s="373"/>
      <c r="X395" s="373"/>
      <c r="Y395" s="373"/>
    </row>
    <row r="396" spans="1:25" ht="15.75" customHeight="1">
      <c r="B396" s="50" t="s">
        <v>2</v>
      </c>
      <c r="C396" s="366" t="s">
        <v>3</v>
      </c>
      <c r="D396" s="486" t="s">
        <v>4</v>
      </c>
      <c r="E396" s="505" t="s">
        <v>15</v>
      </c>
      <c r="F396" s="506"/>
      <c r="G396" s="486" t="s">
        <v>16</v>
      </c>
      <c r="H396" s="486" t="s">
        <v>61</v>
      </c>
      <c r="I396" s="486" t="s">
        <v>23</v>
      </c>
      <c r="J396" s="486" t="s">
        <v>5</v>
      </c>
      <c r="K396" s="374" t="s">
        <v>6</v>
      </c>
      <c r="L396" s="486" t="s">
        <v>760</v>
      </c>
      <c r="M396" s="55" t="s">
        <v>30</v>
      </c>
      <c r="N396" s="153"/>
      <c r="O396" s="98"/>
      <c r="V396" s="373"/>
      <c r="W396" s="373"/>
      <c r="X396" s="373"/>
      <c r="Y396" s="373"/>
    </row>
    <row r="397" spans="1:25" ht="15.75" customHeight="1" thickBot="1">
      <c r="B397" s="51" t="s">
        <v>7</v>
      </c>
      <c r="C397" s="367" t="s">
        <v>8</v>
      </c>
      <c r="D397" s="487"/>
      <c r="E397" s="507"/>
      <c r="F397" s="508"/>
      <c r="G397" s="487"/>
      <c r="H397" s="487"/>
      <c r="I397" s="487"/>
      <c r="J397" s="487"/>
      <c r="K397" s="375" t="s">
        <v>9</v>
      </c>
      <c r="L397" s="487"/>
      <c r="M397" s="56"/>
      <c r="N397" s="153"/>
      <c r="O397" s="98"/>
      <c r="V397" s="373"/>
      <c r="W397" s="373"/>
      <c r="X397" s="373"/>
      <c r="Y397" s="373"/>
    </row>
    <row r="398" spans="1:25" ht="15.75" customHeight="1" thickTop="1">
      <c r="B398" s="5"/>
      <c r="C398" s="394"/>
      <c r="D398" s="346"/>
      <c r="E398" s="110"/>
      <c r="F398" s="110"/>
      <c r="G398" s="346"/>
      <c r="H398" s="348"/>
      <c r="I398" s="348"/>
      <c r="J398" s="348"/>
      <c r="K398" s="348"/>
      <c r="L398" s="148"/>
      <c r="M398" s="53"/>
      <c r="N398" s="153"/>
      <c r="O398" s="98"/>
      <c r="V398" s="373"/>
      <c r="W398" s="373"/>
      <c r="X398" s="373"/>
      <c r="Y398" s="373"/>
    </row>
    <row r="399" spans="1:25" ht="23.1" customHeight="1">
      <c r="B399" s="236" t="s">
        <v>177</v>
      </c>
      <c r="C399" s="327" t="s">
        <v>45</v>
      </c>
      <c r="D399" s="413">
        <v>7</v>
      </c>
      <c r="E399" s="462" t="s">
        <v>684</v>
      </c>
      <c r="F399" s="417" t="s">
        <v>123</v>
      </c>
      <c r="G399" s="422" t="s">
        <v>715</v>
      </c>
      <c r="H399" s="306" t="s">
        <v>57</v>
      </c>
      <c r="I399" s="306" t="s">
        <v>167</v>
      </c>
      <c r="J399" s="427" t="s">
        <v>130</v>
      </c>
      <c r="K399" s="306">
        <v>24</v>
      </c>
      <c r="L399" s="407" t="str">
        <f>VLOOKUP(P399,'1'!$A$2:$B$68,2)</f>
        <v>Mawar Hardiyanti, S.Kom</v>
      </c>
      <c r="M399" s="425" t="e">
        <f>VLOOKUP(Q399,'1'!$A$2:$B$68,2)</f>
        <v>#N/A</v>
      </c>
      <c r="N399" s="154"/>
      <c r="O399" s="98"/>
      <c r="P399" s="75">
        <v>15</v>
      </c>
      <c r="Q399" s="75" t="s">
        <v>14</v>
      </c>
      <c r="V399" s="373"/>
      <c r="W399" s="373"/>
      <c r="X399" s="373"/>
      <c r="Y399" s="373"/>
    </row>
    <row r="400" spans="1:25" ht="23.1" customHeight="1">
      <c r="B400" s="236"/>
      <c r="C400" s="327" t="s">
        <v>497</v>
      </c>
      <c r="D400" s="414"/>
      <c r="E400" s="539"/>
      <c r="F400" s="421"/>
      <c r="G400" s="424"/>
      <c r="H400" s="306" t="s">
        <v>57</v>
      </c>
      <c r="I400" s="306" t="s">
        <v>627</v>
      </c>
      <c r="J400" s="429"/>
      <c r="K400" s="306" t="s">
        <v>592</v>
      </c>
      <c r="L400" s="408"/>
      <c r="M400" s="426"/>
      <c r="N400" s="154"/>
      <c r="O400" s="98"/>
      <c r="Q400" s="75" t="s">
        <v>14</v>
      </c>
      <c r="V400" s="373"/>
      <c r="W400" s="373"/>
      <c r="X400" s="373"/>
      <c r="Y400" s="373"/>
    </row>
    <row r="401" spans="1:25" ht="23.1" customHeight="1">
      <c r="B401" s="66"/>
      <c r="C401" s="328" t="s">
        <v>487</v>
      </c>
      <c r="D401" s="415"/>
      <c r="E401" s="464"/>
      <c r="F401" s="390" t="s">
        <v>124</v>
      </c>
      <c r="G401" s="372" t="s">
        <v>734</v>
      </c>
      <c r="H401" s="306" t="s">
        <v>57</v>
      </c>
      <c r="I401" s="306" t="s">
        <v>201</v>
      </c>
      <c r="J401" s="306" t="s">
        <v>130</v>
      </c>
      <c r="K401" s="306">
        <v>23</v>
      </c>
      <c r="L401" s="409"/>
      <c r="M401" s="352" t="e">
        <f>VLOOKUP(Q401,'1'!$A$2:$B$68,2)</f>
        <v>#N/A</v>
      </c>
      <c r="N401" s="154"/>
      <c r="O401" s="98"/>
      <c r="P401" s="75">
        <v>15</v>
      </c>
      <c r="Q401" s="75" t="s">
        <v>14</v>
      </c>
      <c r="V401" s="373"/>
      <c r="W401" s="373"/>
      <c r="X401" s="373"/>
      <c r="Y401" s="373"/>
    </row>
    <row r="402" spans="1:25" ht="23.1" customHeight="1">
      <c r="B402" s="152"/>
      <c r="C402" s="131"/>
      <c r="D402" s="413">
        <v>5</v>
      </c>
      <c r="E402" s="451" t="s">
        <v>733</v>
      </c>
      <c r="F402" s="390" t="s">
        <v>123</v>
      </c>
      <c r="G402" s="372" t="s">
        <v>729</v>
      </c>
      <c r="H402" s="306" t="s">
        <v>26</v>
      </c>
      <c r="I402" s="306" t="s">
        <v>166</v>
      </c>
      <c r="J402" s="287" t="s">
        <v>72</v>
      </c>
      <c r="K402" s="306">
        <v>22</v>
      </c>
      <c r="L402" s="407" t="str">
        <f>VLOOKUP(P402,'1'!$A$2:$B$68,2)</f>
        <v>Didik Nugroho, S. Kom, M.Kom</v>
      </c>
      <c r="M402" s="351" t="e">
        <f>VLOOKUP(Q402,'1'!$A$2:$B$68,2)</f>
        <v>#N/A</v>
      </c>
      <c r="N402" s="154"/>
      <c r="O402" s="98"/>
      <c r="P402" s="75">
        <v>14</v>
      </c>
      <c r="Q402" s="75" t="s">
        <v>14</v>
      </c>
      <c r="V402" s="373"/>
      <c r="W402" s="373"/>
      <c r="X402" s="373"/>
      <c r="Y402" s="373"/>
    </row>
    <row r="403" spans="1:25" ht="23.1" customHeight="1">
      <c r="B403" s="68"/>
      <c r="C403" s="131"/>
      <c r="D403" s="415"/>
      <c r="E403" s="452"/>
      <c r="F403" s="390" t="s">
        <v>124</v>
      </c>
      <c r="G403" s="372" t="s">
        <v>137</v>
      </c>
      <c r="H403" s="306" t="s">
        <v>26</v>
      </c>
      <c r="I403" s="306" t="s">
        <v>599</v>
      </c>
      <c r="J403" s="287" t="s">
        <v>72</v>
      </c>
      <c r="K403" s="306" t="s">
        <v>616</v>
      </c>
      <c r="L403" s="409"/>
      <c r="M403" s="351" t="e">
        <f>VLOOKUP(Q403,'1'!$A$2:$B$68,2)</f>
        <v>#N/A</v>
      </c>
      <c r="N403" s="154"/>
      <c r="O403" s="98"/>
      <c r="P403" s="75">
        <v>14</v>
      </c>
      <c r="Q403" s="75" t="s">
        <v>14</v>
      </c>
      <c r="V403" s="373"/>
      <c r="W403" s="373"/>
      <c r="X403" s="373"/>
      <c r="Y403" s="373"/>
    </row>
    <row r="404" spans="1:25" ht="23.1" customHeight="1">
      <c r="B404" s="68"/>
      <c r="C404" s="131"/>
      <c r="D404" s="413" t="s">
        <v>64</v>
      </c>
      <c r="E404" s="497" t="s">
        <v>120</v>
      </c>
      <c r="F404" s="498"/>
      <c r="G404" s="422" t="s">
        <v>118</v>
      </c>
      <c r="H404" s="306" t="s">
        <v>57</v>
      </c>
      <c r="I404" s="306" t="s">
        <v>408</v>
      </c>
      <c r="J404" s="306" t="s">
        <v>130</v>
      </c>
      <c r="K404" s="306" t="s">
        <v>139</v>
      </c>
      <c r="L404" s="407" t="str">
        <f>VLOOKUP(P404,'1'!$A$2:$B$68,2)</f>
        <v>Yustina Retno, S.T, M.Cs</v>
      </c>
      <c r="M404" s="351" t="e">
        <f>VLOOKUP(Q404,'1'!$A$2:$B$68,2)</f>
        <v>#N/A</v>
      </c>
      <c r="N404" s="291"/>
      <c r="O404" s="146"/>
      <c r="P404" s="92">
        <v>55</v>
      </c>
      <c r="Q404" s="92" t="s">
        <v>14</v>
      </c>
      <c r="V404" s="373"/>
      <c r="W404" s="373"/>
      <c r="X404" s="373"/>
      <c r="Y404" s="373"/>
    </row>
    <row r="405" spans="1:25" ht="23.1" customHeight="1">
      <c r="B405" s="68"/>
      <c r="C405" s="131"/>
      <c r="D405" s="415"/>
      <c r="E405" s="562"/>
      <c r="F405" s="563"/>
      <c r="G405" s="423"/>
      <c r="H405" s="306" t="s">
        <v>57</v>
      </c>
      <c r="I405" s="306" t="s">
        <v>407</v>
      </c>
      <c r="J405" s="348" t="s">
        <v>131</v>
      </c>
      <c r="K405" s="306" t="s">
        <v>615</v>
      </c>
      <c r="L405" s="409"/>
      <c r="M405" s="351" t="e">
        <f>VLOOKUP(Q405,'1'!$A$2:$B$68,2)</f>
        <v>#N/A</v>
      </c>
      <c r="N405" s="154"/>
      <c r="O405" s="98"/>
      <c r="P405" s="75">
        <v>15</v>
      </c>
      <c r="Q405" s="75" t="s">
        <v>14</v>
      </c>
      <c r="V405" s="373"/>
      <c r="W405" s="373"/>
      <c r="X405" s="373"/>
      <c r="Y405" s="373"/>
    </row>
    <row r="406" spans="1:25" ht="23.1" customHeight="1">
      <c r="B406" s="5"/>
      <c r="C406" s="131"/>
      <c r="D406" s="213"/>
      <c r="E406" s="214"/>
      <c r="F406" s="214"/>
      <c r="G406" s="215"/>
      <c r="L406" s="193"/>
      <c r="M406" s="64"/>
      <c r="N406" s="106"/>
      <c r="O406" s="98"/>
      <c r="V406" s="373"/>
      <c r="W406" s="373"/>
      <c r="X406" s="373"/>
      <c r="Y406" s="373"/>
    </row>
    <row r="407" spans="1:25" ht="23.1" customHeight="1">
      <c r="B407" s="5"/>
      <c r="C407" s="129"/>
      <c r="D407" s="410" t="s">
        <v>39</v>
      </c>
      <c r="E407" s="411"/>
      <c r="F407" s="411"/>
      <c r="G407" s="411"/>
      <c r="H407" s="411"/>
      <c r="I407" s="411"/>
      <c r="J407" s="411"/>
      <c r="K407" s="411"/>
      <c r="L407" s="411"/>
      <c r="M407" s="412"/>
      <c r="N407" s="106"/>
      <c r="O407" s="98"/>
      <c r="V407" s="373"/>
      <c r="W407" s="373"/>
      <c r="X407" s="373"/>
      <c r="Y407" s="373"/>
    </row>
    <row r="408" spans="1:25" ht="21.95" customHeight="1">
      <c r="B408" s="5"/>
      <c r="C408" s="310" t="s">
        <v>102</v>
      </c>
      <c r="D408" s="389">
        <v>5</v>
      </c>
      <c r="E408" s="442" t="s">
        <v>689</v>
      </c>
      <c r="F408" s="443"/>
      <c r="G408" s="357" t="s">
        <v>115</v>
      </c>
      <c r="H408" s="348" t="s">
        <v>20</v>
      </c>
      <c r="I408" s="348" t="s">
        <v>424</v>
      </c>
      <c r="J408" s="348" t="s">
        <v>131</v>
      </c>
      <c r="K408" s="348" t="s">
        <v>423</v>
      </c>
      <c r="L408" s="350" t="str">
        <f>VLOOKUP(P408,'1'!$A$2:$B$68,2)</f>
        <v>Bambang Satrio Nugroho, S.E, M.M</v>
      </c>
      <c r="M408" s="354" t="e">
        <f>VLOOKUP(Q408,'1'!$A$2:$B$68,2)</f>
        <v>#N/A</v>
      </c>
      <c r="N408" s="154"/>
      <c r="O408" s="98"/>
      <c r="P408" s="75">
        <v>7</v>
      </c>
      <c r="Q408" s="75" t="s">
        <v>14</v>
      </c>
      <c r="V408" s="373"/>
      <c r="W408" s="373"/>
      <c r="X408" s="373"/>
      <c r="Y408" s="373"/>
    </row>
    <row r="409" spans="1:25" ht="21" customHeight="1">
      <c r="A409" s="92"/>
      <c r="B409" s="68"/>
      <c r="C409" s="310" t="s">
        <v>102</v>
      </c>
      <c r="D409" s="384">
        <v>3</v>
      </c>
      <c r="E409" s="444" t="s">
        <v>693</v>
      </c>
      <c r="F409" s="445"/>
      <c r="G409" s="372" t="s">
        <v>115</v>
      </c>
      <c r="H409" s="306" t="s">
        <v>21</v>
      </c>
      <c r="I409" s="306" t="s">
        <v>747</v>
      </c>
      <c r="J409" s="347" t="s">
        <v>130</v>
      </c>
      <c r="K409" s="306" t="s">
        <v>209</v>
      </c>
      <c r="L409" s="349" t="str">
        <f>VLOOKUP(P409,'1'!$A$2:$B$68,2)</f>
        <v>Dra. Andriani KKW, M.Kom, Akt</v>
      </c>
      <c r="M409" s="352" t="str">
        <f>VLOOKUP(Q409,'1'!$A$2:$B$68,2)</f>
        <v>R. Arie Febrianto, M.H</v>
      </c>
      <c r="N409" s="154"/>
      <c r="O409" s="98"/>
      <c r="P409" s="75">
        <v>18</v>
      </c>
      <c r="Q409" s="75">
        <v>33</v>
      </c>
      <c r="V409" s="373"/>
      <c r="W409" s="373"/>
      <c r="X409" s="373"/>
      <c r="Y409" s="373"/>
    </row>
    <row r="410" spans="1:25" ht="21.95" customHeight="1">
      <c r="B410" s="14"/>
      <c r="C410" s="327" t="s">
        <v>45</v>
      </c>
      <c r="D410" s="413">
        <v>3</v>
      </c>
      <c r="E410" s="446" t="s">
        <v>440</v>
      </c>
      <c r="F410" s="390" t="s">
        <v>123</v>
      </c>
      <c r="G410" s="372" t="s">
        <v>115</v>
      </c>
      <c r="H410" s="306" t="s">
        <v>56</v>
      </c>
      <c r="I410" s="306" t="s">
        <v>467</v>
      </c>
      <c r="J410" s="355" t="s">
        <v>149</v>
      </c>
      <c r="K410" s="306">
        <v>20</v>
      </c>
      <c r="L410" s="407" t="str">
        <f>VLOOKUP(P410,'1'!$A$2:$B$68,2)</f>
        <v>Kustanto, S.T, M. Eng</v>
      </c>
      <c r="M410" s="351" t="e">
        <f>VLOOKUP(Q410,'1'!$A$2:$B$68,2)</f>
        <v>#N/A</v>
      </c>
      <c r="N410" s="154"/>
      <c r="O410" s="98"/>
      <c r="P410" s="75">
        <v>30</v>
      </c>
      <c r="Q410" s="75" t="s">
        <v>14</v>
      </c>
      <c r="V410" s="373"/>
      <c r="W410" s="373"/>
      <c r="X410" s="373"/>
      <c r="Y410" s="373"/>
    </row>
    <row r="411" spans="1:25" ht="21.95" customHeight="1">
      <c r="B411" s="14"/>
      <c r="C411" s="327" t="s">
        <v>497</v>
      </c>
      <c r="D411" s="414"/>
      <c r="E411" s="447"/>
      <c r="F411" s="417" t="s">
        <v>124</v>
      </c>
      <c r="G411" s="422" t="s">
        <v>126</v>
      </c>
      <c r="H411" s="306" t="s">
        <v>56</v>
      </c>
      <c r="I411" s="306" t="s">
        <v>468</v>
      </c>
      <c r="J411" s="449" t="s">
        <v>149</v>
      </c>
      <c r="K411" s="306" t="s">
        <v>622</v>
      </c>
      <c r="L411" s="408"/>
      <c r="M411" s="425" t="e">
        <f>VLOOKUP(Q411,'1'!$A$2:$B$68,2)</f>
        <v>#N/A</v>
      </c>
      <c r="N411" s="154"/>
      <c r="O411" s="98"/>
      <c r="P411" s="75">
        <v>30</v>
      </c>
      <c r="Q411" s="75" t="s">
        <v>14</v>
      </c>
      <c r="V411" s="373"/>
      <c r="W411" s="373"/>
      <c r="X411" s="373"/>
      <c r="Y411" s="373"/>
    </row>
    <row r="412" spans="1:25" ht="21.95" customHeight="1">
      <c r="B412" s="14"/>
      <c r="C412" s="328" t="s">
        <v>487</v>
      </c>
      <c r="D412" s="415"/>
      <c r="E412" s="448"/>
      <c r="F412" s="421"/>
      <c r="G412" s="424"/>
      <c r="H412" s="306" t="s">
        <v>55</v>
      </c>
      <c r="I412" s="306" t="s">
        <v>210</v>
      </c>
      <c r="J412" s="450"/>
      <c r="K412" s="306" t="s">
        <v>208</v>
      </c>
      <c r="L412" s="409"/>
      <c r="M412" s="426"/>
      <c r="N412" s="154"/>
      <c r="O412" s="98"/>
      <c r="P412" s="75" t="s">
        <v>14</v>
      </c>
      <c r="Q412" s="75" t="s">
        <v>14</v>
      </c>
      <c r="V412" s="373"/>
      <c r="W412" s="373"/>
      <c r="X412" s="373"/>
      <c r="Y412" s="373"/>
    </row>
    <row r="413" spans="1:25" ht="21" customHeight="1">
      <c r="B413" s="66"/>
      <c r="C413" s="212"/>
      <c r="D413" s="413">
        <v>7</v>
      </c>
      <c r="E413" s="462" t="s">
        <v>684</v>
      </c>
      <c r="F413" s="390" t="s">
        <v>123</v>
      </c>
      <c r="G413" s="372" t="s">
        <v>115</v>
      </c>
      <c r="H413" s="306" t="s">
        <v>57</v>
      </c>
      <c r="I413" s="306" t="s">
        <v>638</v>
      </c>
      <c r="J413" s="347" t="s">
        <v>132</v>
      </c>
      <c r="K413" s="306" t="s">
        <v>631</v>
      </c>
      <c r="L413" s="404" t="str">
        <f>VLOOKUP(P413,'1'!$A$2:$B$68,2)</f>
        <v>Mawar Hardiyanti, S.Kom</v>
      </c>
      <c r="M413" s="329" t="e">
        <f>VLOOKUP(Q413,'1'!$A$2:$B$68,2)</f>
        <v>#N/A</v>
      </c>
      <c r="N413" s="154"/>
      <c r="O413" s="98"/>
      <c r="P413" s="75">
        <v>15</v>
      </c>
      <c r="Q413" s="75" t="s">
        <v>14</v>
      </c>
      <c r="V413" s="373"/>
      <c r="W413" s="373"/>
      <c r="X413" s="373"/>
      <c r="Y413" s="373"/>
    </row>
    <row r="414" spans="1:25" ht="21.95" customHeight="1">
      <c r="B414" s="14"/>
      <c r="C414" s="129"/>
      <c r="D414" s="415"/>
      <c r="E414" s="464"/>
      <c r="F414" s="390" t="s">
        <v>124</v>
      </c>
      <c r="G414" s="372" t="s">
        <v>720</v>
      </c>
      <c r="H414" s="306" t="s">
        <v>57</v>
      </c>
      <c r="I414" s="306" t="s">
        <v>298</v>
      </c>
      <c r="J414" s="347" t="s">
        <v>132</v>
      </c>
      <c r="K414" s="306">
        <v>21</v>
      </c>
      <c r="L414" s="405"/>
      <c r="M414" s="329" t="e">
        <f>VLOOKUP(Q414,'1'!$A$2:$B$68,2)</f>
        <v>#N/A</v>
      </c>
      <c r="N414" s="154"/>
      <c r="O414" s="98"/>
      <c r="P414" s="75">
        <v>15</v>
      </c>
      <c r="Q414" s="75" t="s">
        <v>14</v>
      </c>
      <c r="V414" s="373"/>
      <c r="W414" s="373"/>
      <c r="X414" s="373"/>
      <c r="Y414" s="373"/>
    </row>
    <row r="415" spans="1:25" ht="23.1" customHeight="1">
      <c r="B415" s="5"/>
      <c r="C415" s="133"/>
      <c r="D415" s="384">
        <v>5</v>
      </c>
      <c r="E415" s="555" t="s">
        <v>432</v>
      </c>
      <c r="F415" s="556"/>
      <c r="G415" s="372" t="s">
        <v>126</v>
      </c>
      <c r="H415" s="306" t="s">
        <v>26</v>
      </c>
      <c r="I415" s="306" t="s">
        <v>162</v>
      </c>
      <c r="J415" s="287" t="s">
        <v>72</v>
      </c>
      <c r="K415" s="306">
        <v>15</v>
      </c>
      <c r="L415" s="147" t="str">
        <f>VLOOKUP(P415,'1'!$A$2:$B$68,2)</f>
        <v>Didik Nugroho, S. Kom, M.Kom</v>
      </c>
      <c r="M415" s="186" t="e">
        <f>VLOOKUP(Q415,'1'!$A$2:$B$68,2)</f>
        <v>#N/A</v>
      </c>
      <c r="N415" s="154"/>
      <c r="O415" s="98"/>
      <c r="P415" s="75">
        <v>14</v>
      </c>
      <c r="Q415" s="75" t="s">
        <v>14</v>
      </c>
      <c r="V415" s="373"/>
      <c r="W415" s="373"/>
      <c r="X415" s="373"/>
      <c r="Y415" s="373"/>
    </row>
    <row r="416" spans="1:25" ht="23.1" customHeight="1">
      <c r="B416" s="235"/>
      <c r="C416" s="251"/>
      <c r="D416" s="384" t="s">
        <v>64</v>
      </c>
      <c r="E416" s="557" t="s">
        <v>120</v>
      </c>
      <c r="F416" s="558"/>
      <c r="G416" s="372" t="s">
        <v>126</v>
      </c>
      <c r="H416" s="306" t="s">
        <v>57</v>
      </c>
      <c r="I416" s="306" t="s">
        <v>624</v>
      </c>
      <c r="J416" s="306" t="s">
        <v>130</v>
      </c>
      <c r="K416" s="306" t="s">
        <v>623</v>
      </c>
      <c r="L416" s="188" t="str">
        <f>VLOOKUP(P416,'1'!$A$2:$B$68,2)</f>
        <v>Yustina Retno, S.T, M.Cs</v>
      </c>
      <c r="M416" s="362" t="e">
        <f>VLOOKUP(Q416,'1'!$A$2:$B$68,2)</f>
        <v>#N/A</v>
      </c>
      <c r="N416" s="291"/>
      <c r="O416" s="146"/>
      <c r="P416" s="92">
        <v>55</v>
      </c>
      <c r="Q416" s="92" t="s">
        <v>14</v>
      </c>
      <c r="V416" s="373"/>
      <c r="W416" s="373"/>
      <c r="X416" s="373"/>
      <c r="Y416" s="373"/>
    </row>
    <row r="417" spans="1:25" s="25" customFormat="1" ht="23.1" customHeight="1" thickBot="1">
      <c r="A417" s="92"/>
      <c r="B417" s="262"/>
      <c r="C417" s="239"/>
      <c r="D417" s="240"/>
      <c r="E417" s="241"/>
      <c r="F417" s="242"/>
      <c r="G417" s="240"/>
      <c r="H417" s="240"/>
      <c r="I417" s="240"/>
      <c r="J417" s="240"/>
      <c r="K417" s="476" t="s">
        <v>46</v>
      </c>
      <c r="L417" s="272"/>
      <c r="M417" s="206"/>
      <c r="N417" s="207"/>
      <c r="O417" s="146"/>
      <c r="P417" s="92"/>
      <c r="Q417" s="92"/>
      <c r="R417" s="92"/>
      <c r="V417" s="373"/>
      <c r="W417" s="373"/>
      <c r="X417" s="373"/>
      <c r="Y417" s="373"/>
    </row>
    <row r="418" spans="1:25" ht="23.1" customHeight="1" thickTop="1">
      <c r="B418" s="258"/>
      <c r="C418" s="243"/>
      <c r="D418" s="244"/>
      <c r="E418" s="245"/>
      <c r="F418" s="246"/>
      <c r="G418" s="244"/>
      <c r="H418" s="244"/>
      <c r="I418" s="244"/>
      <c r="J418" s="261"/>
      <c r="K418" s="477"/>
      <c r="L418" s="259"/>
      <c r="M418" s="199"/>
      <c r="N418" s="181"/>
      <c r="O418" s="98"/>
      <c r="V418" s="373"/>
      <c r="W418" s="373"/>
      <c r="X418" s="373"/>
      <c r="Y418" s="373"/>
    </row>
    <row r="419" spans="1:25" ht="23.1" customHeight="1">
      <c r="B419" s="222" t="s">
        <v>178</v>
      </c>
      <c r="C419" s="327" t="s">
        <v>46</v>
      </c>
      <c r="D419" s="413">
        <v>3</v>
      </c>
      <c r="E419" s="559" t="s">
        <v>439</v>
      </c>
      <c r="F419" s="390" t="s">
        <v>123</v>
      </c>
      <c r="G419" s="372" t="s">
        <v>114</v>
      </c>
      <c r="H419" s="306" t="s">
        <v>56</v>
      </c>
      <c r="I419" s="306" t="s">
        <v>465</v>
      </c>
      <c r="J419" s="287" t="s">
        <v>149</v>
      </c>
      <c r="K419" s="306">
        <v>15</v>
      </c>
      <c r="L419" s="404" t="str">
        <f>VLOOKUP(P419,'1'!$A$2:$B$68,2)</f>
        <v>Kustanto, S.T, M. Eng</v>
      </c>
      <c r="M419" s="329" t="e">
        <f>VLOOKUP(Q419,'1'!$A$2:$B$68,2)</f>
        <v>#N/A</v>
      </c>
      <c r="N419" s="154"/>
      <c r="O419" s="98"/>
      <c r="P419" s="75">
        <v>30</v>
      </c>
      <c r="Q419" s="75" t="s">
        <v>14</v>
      </c>
      <c r="V419" s="373"/>
      <c r="W419" s="373"/>
      <c r="X419" s="373"/>
      <c r="Y419" s="373"/>
    </row>
    <row r="420" spans="1:25" ht="23.1" customHeight="1">
      <c r="B420" s="5"/>
      <c r="C420" s="327" t="s">
        <v>498</v>
      </c>
      <c r="D420" s="414"/>
      <c r="E420" s="560"/>
      <c r="F420" s="390" t="s">
        <v>124</v>
      </c>
      <c r="G420" s="372" t="s">
        <v>127</v>
      </c>
      <c r="H420" s="306" t="s">
        <v>56</v>
      </c>
      <c r="I420" s="306" t="s">
        <v>466</v>
      </c>
      <c r="J420" s="287" t="s">
        <v>149</v>
      </c>
      <c r="K420" s="306">
        <v>15</v>
      </c>
      <c r="L420" s="406"/>
      <c r="M420" s="329" t="e">
        <f>VLOOKUP(Q420,'1'!$A$2:$B$68,2)</f>
        <v>#N/A</v>
      </c>
      <c r="N420" s="154"/>
      <c r="O420" s="98"/>
      <c r="P420" s="75">
        <v>30</v>
      </c>
      <c r="Q420" s="75" t="s">
        <v>14</v>
      </c>
      <c r="V420" s="373"/>
      <c r="W420" s="373"/>
      <c r="X420" s="373"/>
      <c r="Y420" s="373"/>
    </row>
    <row r="421" spans="1:25" ht="23.1" customHeight="1">
      <c r="B421" s="6"/>
      <c r="C421" s="328" t="s">
        <v>487</v>
      </c>
      <c r="D421" s="414"/>
      <c r="E421" s="560"/>
      <c r="F421" s="417" t="s">
        <v>125</v>
      </c>
      <c r="G421" s="422" t="s">
        <v>128</v>
      </c>
      <c r="H421" s="306" t="s">
        <v>56</v>
      </c>
      <c r="I421" s="306" t="s">
        <v>231</v>
      </c>
      <c r="J421" s="449" t="s">
        <v>149</v>
      </c>
      <c r="K421" s="306">
        <v>12</v>
      </c>
      <c r="L421" s="406"/>
      <c r="M421" s="425" t="e">
        <f>VLOOKUP(Q421,'1'!$A$2:$B$68,2)</f>
        <v>#N/A</v>
      </c>
      <c r="N421" s="154"/>
      <c r="O421" s="98"/>
      <c r="P421" s="75">
        <v>30</v>
      </c>
      <c r="Q421" s="75" t="s">
        <v>14</v>
      </c>
      <c r="V421" s="373"/>
      <c r="W421" s="373"/>
      <c r="X421" s="373"/>
      <c r="Y421" s="373"/>
    </row>
    <row r="422" spans="1:25" ht="23.1" customHeight="1">
      <c r="B422" s="6"/>
      <c r="C422" s="131"/>
      <c r="D422" s="414"/>
      <c r="E422" s="561"/>
      <c r="F422" s="421"/>
      <c r="G422" s="424"/>
      <c r="H422" s="306" t="s">
        <v>55</v>
      </c>
      <c r="I422" s="306" t="s">
        <v>192</v>
      </c>
      <c r="J422" s="450"/>
      <c r="K422" s="306" t="s">
        <v>396</v>
      </c>
      <c r="L422" s="405"/>
      <c r="M422" s="426"/>
      <c r="N422" s="154"/>
      <c r="O422" s="98"/>
      <c r="P422" s="75" t="s">
        <v>14</v>
      </c>
      <c r="Q422" s="75" t="s">
        <v>14</v>
      </c>
      <c r="V422" s="373"/>
      <c r="W422" s="373"/>
      <c r="X422" s="373"/>
      <c r="Y422" s="373"/>
    </row>
    <row r="423" spans="1:25" s="25" customFormat="1" ht="21.95" customHeight="1">
      <c r="A423" s="92"/>
      <c r="B423" s="66"/>
      <c r="C423" s="130"/>
      <c r="D423" s="413">
        <v>5</v>
      </c>
      <c r="E423" s="488" t="s">
        <v>704</v>
      </c>
      <c r="F423" s="390" t="s">
        <v>123</v>
      </c>
      <c r="G423" s="372" t="s">
        <v>114</v>
      </c>
      <c r="H423" s="306" t="s">
        <v>57</v>
      </c>
      <c r="I423" s="306" t="s">
        <v>163</v>
      </c>
      <c r="J423" s="306" t="s">
        <v>132</v>
      </c>
      <c r="K423" s="306">
        <v>25</v>
      </c>
      <c r="L423" s="404" t="str">
        <f>VLOOKUP(P423,'1'!$A$2:$B$68,2)</f>
        <v>Saly Kurnia Octaviani, S.Pd, M.Hum</v>
      </c>
      <c r="M423" s="362" t="e">
        <f>VLOOKUP(Q423,'1'!$A$2:$B$68,2)</f>
        <v>#N/A</v>
      </c>
      <c r="N423" s="291"/>
      <c r="O423" s="146"/>
      <c r="P423" s="92">
        <v>47</v>
      </c>
      <c r="Q423" s="92" t="s">
        <v>14</v>
      </c>
      <c r="R423" s="92"/>
      <c r="V423" s="373"/>
      <c r="W423" s="373"/>
      <c r="X423" s="373"/>
      <c r="Y423" s="373"/>
    </row>
    <row r="424" spans="1:25" s="25" customFormat="1" ht="21.95" customHeight="1">
      <c r="A424" s="92"/>
      <c r="B424" s="68"/>
      <c r="C424" s="129"/>
      <c r="D424" s="414"/>
      <c r="E424" s="490"/>
      <c r="F424" s="417" t="s">
        <v>124</v>
      </c>
      <c r="G424" s="422" t="s">
        <v>127</v>
      </c>
      <c r="H424" s="306" t="s">
        <v>57</v>
      </c>
      <c r="I424" s="306" t="s">
        <v>164</v>
      </c>
      <c r="J424" s="427" t="s">
        <v>132</v>
      </c>
      <c r="K424" s="306">
        <v>23</v>
      </c>
      <c r="L424" s="406"/>
      <c r="M424" s="553" t="e">
        <f>VLOOKUP(Q424,'1'!$A$2:$B$68,2)</f>
        <v>#N/A</v>
      </c>
      <c r="N424" s="291"/>
      <c r="O424" s="146"/>
      <c r="P424" s="92">
        <v>47</v>
      </c>
      <c r="Q424" s="92" t="s">
        <v>14</v>
      </c>
      <c r="R424" s="92"/>
      <c r="V424" s="373"/>
      <c r="W424" s="373"/>
      <c r="X424" s="373"/>
      <c r="Y424" s="373"/>
    </row>
    <row r="425" spans="1:25" s="25" customFormat="1" ht="21.95" customHeight="1">
      <c r="A425" s="92"/>
      <c r="B425" s="66"/>
      <c r="C425" s="135"/>
      <c r="D425" s="414"/>
      <c r="E425" s="490"/>
      <c r="F425" s="421"/>
      <c r="G425" s="424"/>
      <c r="H425" s="306" t="s">
        <v>57</v>
      </c>
      <c r="I425" s="306" t="s">
        <v>373</v>
      </c>
      <c r="J425" s="429"/>
      <c r="K425" s="306" t="s">
        <v>546</v>
      </c>
      <c r="L425" s="406"/>
      <c r="M425" s="554"/>
      <c r="N425" s="291"/>
      <c r="O425" s="146"/>
      <c r="P425" s="92" t="s">
        <v>14</v>
      </c>
      <c r="Q425" s="92" t="s">
        <v>14</v>
      </c>
      <c r="R425" s="92"/>
      <c r="V425" s="373"/>
      <c r="W425" s="373"/>
      <c r="X425" s="373"/>
      <c r="Y425" s="373"/>
    </row>
    <row r="426" spans="1:25" s="25" customFormat="1" ht="21.95" customHeight="1">
      <c r="A426" s="92"/>
      <c r="B426" s="66"/>
      <c r="C426" s="131"/>
      <c r="D426" s="414"/>
      <c r="E426" s="492"/>
      <c r="F426" s="390" t="s">
        <v>125</v>
      </c>
      <c r="G426" s="372" t="s">
        <v>732</v>
      </c>
      <c r="H426" s="306" t="s">
        <v>26</v>
      </c>
      <c r="I426" s="306" t="s">
        <v>532</v>
      </c>
      <c r="J426" s="306" t="s">
        <v>132</v>
      </c>
      <c r="K426" s="306" t="s">
        <v>633</v>
      </c>
      <c r="L426" s="405"/>
      <c r="M426" s="362" t="e">
        <f>VLOOKUP(Q426,'1'!$A$2:$B$68,2)</f>
        <v>#N/A</v>
      </c>
      <c r="N426" s="291"/>
      <c r="O426" s="146"/>
      <c r="P426" s="92">
        <v>47</v>
      </c>
      <c r="Q426" s="92" t="s">
        <v>14</v>
      </c>
      <c r="R426" s="92"/>
      <c r="V426" s="373"/>
      <c r="W426" s="373"/>
      <c r="X426" s="373"/>
      <c r="Y426" s="373"/>
    </row>
    <row r="427" spans="1:25" ht="23.1" customHeight="1">
      <c r="B427" s="6"/>
      <c r="C427" s="394"/>
      <c r="D427" s="413">
        <v>5</v>
      </c>
      <c r="E427" s="451" t="s">
        <v>705</v>
      </c>
      <c r="F427" s="547"/>
      <c r="G427" s="550" t="s">
        <v>745</v>
      </c>
      <c r="H427" s="306" t="s">
        <v>56</v>
      </c>
      <c r="I427" s="306" t="s">
        <v>446</v>
      </c>
      <c r="J427" s="550" t="s">
        <v>130</v>
      </c>
      <c r="K427" s="306" t="s">
        <v>556</v>
      </c>
      <c r="L427" s="407" t="str">
        <f>VLOOKUP(P427,'1'!$A$2:$B$68,2)</f>
        <v>Khoirul Akhyar, S.T</v>
      </c>
      <c r="M427" s="425" t="e">
        <f>VLOOKUP(Q427,'1'!$A$2:$B$68,2)</f>
        <v>#N/A</v>
      </c>
      <c r="N427" s="154"/>
      <c r="O427" s="98"/>
      <c r="P427" s="75">
        <v>28</v>
      </c>
      <c r="Q427" s="75" t="s">
        <v>14</v>
      </c>
      <c r="V427" s="373"/>
      <c r="W427" s="373"/>
      <c r="X427" s="373"/>
      <c r="Y427" s="373"/>
    </row>
    <row r="428" spans="1:25" ht="23.1" customHeight="1">
      <c r="B428" s="6"/>
      <c r="C428" s="394"/>
      <c r="D428" s="414"/>
      <c r="E428" s="519"/>
      <c r="F428" s="548"/>
      <c r="G428" s="551"/>
      <c r="H428" s="306" t="s">
        <v>56</v>
      </c>
      <c r="I428" s="306" t="s">
        <v>635</v>
      </c>
      <c r="J428" s="551"/>
      <c r="K428" s="306" t="s">
        <v>634</v>
      </c>
      <c r="L428" s="408"/>
      <c r="M428" s="524"/>
      <c r="N428" s="154"/>
      <c r="O428" s="98"/>
      <c r="P428" s="75" t="s">
        <v>14</v>
      </c>
      <c r="Q428" s="75" t="s">
        <v>14</v>
      </c>
      <c r="V428" s="373"/>
      <c r="W428" s="373"/>
      <c r="X428" s="373"/>
      <c r="Y428" s="373"/>
    </row>
    <row r="429" spans="1:25" ht="23.1" customHeight="1">
      <c r="B429" s="6"/>
      <c r="C429" s="394"/>
      <c r="D429" s="415"/>
      <c r="E429" s="452"/>
      <c r="F429" s="549"/>
      <c r="G429" s="552"/>
      <c r="H429" s="306" t="s">
        <v>20</v>
      </c>
      <c r="I429" s="306" t="s">
        <v>344</v>
      </c>
      <c r="J429" s="552"/>
      <c r="K429" s="306" t="s">
        <v>350</v>
      </c>
      <c r="L429" s="409"/>
      <c r="M429" s="426"/>
      <c r="N429" s="154"/>
      <c r="O429" s="98"/>
      <c r="P429" s="75" t="s">
        <v>14</v>
      </c>
      <c r="Q429" s="75" t="s">
        <v>14</v>
      </c>
      <c r="V429" s="373"/>
      <c r="W429" s="373"/>
      <c r="X429" s="373"/>
      <c r="Y429" s="373"/>
    </row>
    <row r="430" spans="1:25" ht="23.1" customHeight="1">
      <c r="B430" s="5"/>
      <c r="C430" s="394"/>
      <c r="D430" s="372"/>
      <c r="E430" s="171"/>
      <c r="F430" s="171"/>
      <c r="G430" s="372"/>
      <c r="H430" s="306"/>
      <c r="I430" s="306"/>
      <c r="J430" s="306"/>
      <c r="K430" s="306"/>
      <c r="L430" s="264"/>
      <c r="M430" s="52"/>
      <c r="N430" s="316"/>
      <c r="O430" s="316"/>
      <c r="P430" s="75" t="s">
        <v>14</v>
      </c>
      <c r="Q430" s="75" t="s">
        <v>14</v>
      </c>
      <c r="V430" s="373"/>
      <c r="W430" s="373"/>
      <c r="X430" s="373"/>
      <c r="Y430" s="373"/>
    </row>
    <row r="431" spans="1:25" ht="23.1" customHeight="1">
      <c r="B431" s="5"/>
      <c r="C431" s="129"/>
      <c r="D431" s="459" t="s">
        <v>39</v>
      </c>
      <c r="E431" s="460"/>
      <c r="F431" s="460"/>
      <c r="G431" s="460"/>
      <c r="H431" s="460"/>
      <c r="I431" s="460"/>
      <c r="J431" s="460"/>
      <c r="K431" s="460"/>
      <c r="L431" s="460"/>
      <c r="M431" s="461"/>
      <c r="N431" s="316"/>
      <c r="O431" s="316"/>
      <c r="P431" s="75" t="s">
        <v>14</v>
      </c>
      <c r="Q431" s="75" t="s">
        <v>14</v>
      </c>
      <c r="V431" s="373"/>
      <c r="W431" s="373"/>
      <c r="X431" s="373"/>
      <c r="Y431" s="373"/>
    </row>
    <row r="432" spans="1:25" ht="37.5" customHeight="1">
      <c r="B432" s="152"/>
      <c r="C432" s="310" t="s">
        <v>102</v>
      </c>
      <c r="D432" s="384">
        <v>5</v>
      </c>
      <c r="E432" s="541" t="s">
        <v>706</v>
      </c>
      <c r="F432" s="542"/>
      <c r="G432" s="345" t="s">
        <v>115</v>
      </c>
      <c r="H432" s="306" t="s">
        <v>21</v>
      </c>
      <c r="I432" s="306" t="s">
        <v>748</v>
      </c>
      <c r="J432" s="345" t="s">
        <v>130</v>
      </c>
      <c r="K432" s="306" t="s">
        <v>334</v>
      </c>
      <c r="L432" s="349" t="str">
        <f>VLOOKUP(P432,'1'!$A$2:$B$68,2)</f>
        <v>Khoirul Akhyar, S.T</v>
      </c>
      <c r="M432" s="351" t="e">
        <f>VLOOKUP(Q432,'1'!$A$2:$B$68,2)</f>
        <v>#N/A</v>
      </c>
      <c r="N432" s="154"/>
      <c r="O432" s="98"/>
      <c r="P432" s="75">
        <v>28</v>
      </c>
      <c r="Q432" s="75" t="s">
        <v>14</v>
      </c>
      <c r="V432" s="373"/>
      <c r="W432" s="373"/>
      <c r="X432" s="373"/>
      <c r="Y432" s="373"/>
    </row>
    <row r="433" spans="1:25" ht="21" customHeight="1">
      <c r="A433" s="92"/>
      <c r="B433" s="68"/>
      <c r="C433" s="543" t="s">
        <v>171</v>
      </c>
      <c r="D433" s="413" t="s">
        <v>64</v>
      </c>
      <c r="E433" s="503" t="s">
        <v>690</v>
      </c>
      <c r="F433" s="544"/>
      <c r="G433" s="422" t="s">
        <v>115</v>
      </c>
      <c r="H433" s="306" t="s">
        <v>57</v>
      </c>
      <c r="I433" s="306" t="s">
        <v>619</v>
      </c>
      <c r="J433" s="427" t="s">
        <v>132</v>
      </c>
      <c r="K433" s="306" t="s">
        <v>618</v>
      </c>
      <c r="L433" s="407" t="str">
        <f>VLOOKUP(P433,'1'!$A$2:$B$68,2)</f>
        <v>Mawar Hardiyanti, S.Kom</v>
      </c>
      <c r="M433" s="425" t="e">
        <f>VLOOKUP(Q433,'1'!$A$2:$B$68,2)</f>
        <v>#N/A</v>
      </c>
      <c r="N433" s="154"/>
      <c r="O433" s="98"/>
      <c r="P433" s="75">
        <v>15</v>
      </c>
      <c r="Q433" s="75" t="s">
        <v>14</v>
      </c>
      <c r="V433" s="373"/>
      <c r="W433" s="373"/>
      <c r="X433" s="373"/>
      <c r="Y433" s="373"/>
    </row>
    <row r="434" spans="1:25" ht="21" customHeight="1">
      <c r="A434" s="92"/>
      <c r="B434" s="68"/>
      <c r="C434" s="543"/>
      <c r="D434" s="414"/>
      <c r="E434" s="545"/>
      <c r="F434" s="546"/>
      <c r="G434" s="423"/>
      <c r="H434" s="306" t="s">
        <v>57</v>
      </c>
      <c r="I434" s="306" t="s">
        <v>297</v>
      </c>
      <c r="J434" s="429"/>
      <c r="K434" s="306" t="s">
        <v>312</v>
      </c>
      <c r="L434" s="409"/>
      <c r="M434" s="426"/>
      <c r="N434" s="154"/>
      <c r="O434" s="98"/>
      <c r="P434" s="75" t="s">
        <v>14</v>
      </c>
      <c r="Q434" s="75" t="s">
        <v>14</v>
      </c>
      <c r="V434" s="373"/>
      <c r="W434" s="373"/>
      <c r="X434" s="373"/>
      <c r="Y434" s="373"/>
    </row>
    <row r="435" spans="1:25" ht="21.95" customHeight="1">
      <c r="B435" s="6"/>
      <c r="C435" s="327" t="s">
        <v>46</v>
      </c>
      <c r="D435" s="501">
        <v>5</v>
      </c>
      <c r="E435" s="540" t="s">
        <v>705</v>
      </c>
      <c r="F435" s="540"/>
      <c r="G435" s="422" t="s">
        <v>126</v>
      </c>
      <c r="H435" s="306" t="s">
        <v>20</v>
      </c>
      <c r="I435" s="306" t="s">
        <v>159</v>
      </c>
      <c r="J435" s="422" t="s">
        <v>130</v>
      </c>
      <c r="K435" s="306">
        <v>11</v>
      </c>
      <c r="L435" s="407" t="str">
        <f>VLOOKUP(P435,'1'!$A$2:$B$68,2)</f>
        <v>Khoirul Akhyar, S.T</v>
      </c>
      <c r="M435" s="425" t="e">
        <f>VLOOKUP(Q435,'1'!$A$2:$B$68,2)</f>
        <v>#N/A</v>
      </c>
      <c r="N435" s="154"/>
      <c r="O435" s="98"/>
      <c r="P435" s="75">
        <v>28</v>
      </c>
      <c r="Q435" s="75" t="s">
        <v>14</v>
      </c>
      <c r="V435" s="373"/>
      <c r="W435" s="373"/>
      <c r="X435" s="373"/>
      <c r="Y435" s="373"/>
    </row>
    <row r="436" spans="1:25" ht="21.95" customHeight="1">
      <c r="B436" s="6"/>
      <c r="C436" s="327" t="s">
        <v>498</v>
      </c>
      <c r="D436" s="501"/>
      <c r="E436" s="540"/>
      <c r="F436" s="540"/>
      <c r="G436" s="424"/>
      <c r="H436" s="306" t="s">
        <v>56</v>
      </c>
      <c r="I436" s="306" t="s">
        <v>625</v>
      </c>
      <c r="J436" s="424"/>
      <c r="K436" s="306" t="s">
        <v>636</v>
      </c>
      <c r="L436" s="409"/>
      <c r="M436" s="426"/>
      <c r="N436" s="154"/>
      <c r="O436" s="98"/>
      <c r="P436" s="75" t="s">
        <v>14</v>
      </c>
      <c r="Q436" s="75" t="s">
        <v>14</v>
      </c>
      <c r="V436" s="373"/>
      <c r="W436" s="373"/>
      <c r="X436" s="373"/>
      <c r="Y436" s="373"/>
    </row>
    <row r="437" spans="1:25" ht="21" customHeight="1">
      <c r="B437" s="68"/>
      <c r="C437" s="328" t="s">
        <v>487</v>
      </c>
      <c r="D437" s="413">
        <v>5</v>
      </c>
      <c r="E437" s="488" t="s">
        <v>704</v>
      </c>
      <c r="F437" s="390" t="s">
        <v>123</v>
      </c>
      <c r="G437" s="372" t="s">
        <v>115</v>
      </c>
      <c r="H437" s="306" t="s">
        <v>56</v>
      </c>
      <c r="I437" s="306" t="s">
        <v>200</v>
      </c>
      <c r="J437" s="306" t="s">
        <v>131</v>
      </c>
      <c r="K437" s="306">
        <v>21</v>
      </c>
      <c r="L437" s="407" t="str">
        <f>VLOOKUP(P437,'1'!$A$2:$B$68,2)</f>
        <v>Arumsari, S.Pd, M.Pd</v>
      </c>
      <c r="M437" s="351" t="e">
        <f>VLOOKUP(Q437,'1'!$A$2:$B$68,2)</f>
        <v>#N/A</v>
      </c>
      <c r="N437" s="154"/>
      <c r="O437" s="98"/>
      <c r="P437" s="75">
        <v>6</v>
      </c>
      <c r="Q437" s="75" t="s">
        <v>14</v>
      </c>
      <c r="R437"/>
      <c r="U437" s="373"/>
      <c r="V437" s="373"/>
      <c r="W437" s="373"/>
      <c r="X437" s="373"/>
    </row>
    <row r="438" spans="1:25" ht="21" customHeight="1">
      <c r="B438" s="68"/>
      <c r="C438" s="394"/>
      <c r="D438" s="414"/>
      <c r="E438" s="490"/>
      <c r="F438" s="417" t="s">
        <v>124</v>
      </c>
      <c r="G438" s="422" t="s">
        <v>126</v>
      </c>
      <c r="H438" s="306" t="s">
        <v>56</v>
      </c>
      <c r="I438" s="306" t="s">
        <v>376</v>
      </c>
      <c r="J438" s="428" t="s">
        <v>131</v>
      </c>
      <c r="K438" s="306" t="s">
        <v>334</v>
      </c>
      <c r="L438" s="408"/>
      <c r="M438" s="425" t="e">
        <f>VLOOKUP(Q438,'1'!$A$2:$B$68,2)</f>
        <v>#N/A</v>
      </c>
      <c r="N438" s="154"/>
      <c r="O438" s="98"/>
      <c r="P438" s="75">
        <v>6</v>
      </c>
      <c r="Q438" s="75" t="s">
        <v>14</v>
      </c>
      <c r="R438"/>
      <c r="U438" s="373"/>
      <c r="V438" s="373"/>
      <c r="W438" s="373"/>
      <c r="X438" s="373"/>
    </row>
    <row r="439" spans="1:25" ht="21" customHeight="1">
      <c r="B439" s="68"/>
      <c r="D439" s="415"/>
      <c r="E439" s="492"/>
      <c r="F439" s="421"/>
      <c r="G439" s="424"/>
      <c r="H439" s="306" t="s">
        <v>55</v>
      </c>
      <c r="I439" s="306" t="s">
        <v>345</v>
      </c>
      <c r="J439" s="429"/>
      <c r="K439" s="306" t="s">
        <v>343</v>
      </c>
      <c r="L439" s="409"/>
      <c r="M439" s="426"/>
      <c r="N439" s="154"/>
      <c r="O439" s="98"/>
      <c r="R439"/>
      <c r="U439" s="373"/>
      <c r="V439" s="373"/>
      <c r="W439" s="373"/>
      <c r="X439" s="373"/>
    </row>
    <row r="440" spans="1:25" ht="15.75" customHeight="1" thickBot="1">
      <c r="B440" s="69"/>
      <c r="C440" s="84"/>
      <c r="D440" s="114"/>
      <c r="E440" s="169"/>
      <c r="F440" s="169"/>
      <c r="G440" s="114"/>
      <c r="H440" s="116"/>
      <c r="I440" s="116"/>
      <c r="J440" s="116"/>
      <c r="K440" s="116"/>
      <c r="L440" s="170"/>
      <c r="M440" s="164"/>
      <c r="N440" s="154"/>
      <c r="O440" s="98"/>
      <c r="V440" s="373"/>
      <c r="W440" s="373"/>
      <c r="X440" s="373"/>
      <c r="Y440" s="373"/>
    </row>
    <row r="441" spans="1:25" ht="15.75" customHeight="1">
      <c r="B441" s="1"/>
      <c r="C441" s="1"/>
      <c r="D441" s="39"/>
      <c r="E441" s="167"/>
      <c r="F441" s="167"/>
      <c r="G441" s="39"/>
      <c r="H441" s="45"/>
      <c r="I441" s="45"/>
      <c r="J441" s="45"/>
      <c r="K441" s="45"/>
      <c r="L441" s="168"/>
      <c r="M441" s="58"/>
      <c r="N441" s="165"/>
      <c r="O441" s="98"/>
      <c r="P441" s="316"/>
      <c r="V441" s="373"/>
      <c r="W441" s="373"/>
      <c r="X441" s="373"/>
      <c r="Y441" s="373"/>
    </row>
    <row r="442" spans="1:25" ht="15.75" customHeight="1">
      <c r="B442" s="62" t="s">
        <v>216</v>
      </c>
      <c r="C442" s="1"/>
      <c r="D442" s="39"/>
      <c r="E442" s="167"/>
      <c r="F442" s="167"/>
      <c r="G442" s="39"/>
      <c r="L442" s="168"/>
      <c r="M442" s="58"/>
      <c r="N442" s="165"/>
      <c r="O442" s="98"/>
      <c r="P442" s="316"/>
      <c r="V442" s="373"/>
      <c r="W442" s="373"/>
      <c r="X442" s="373"/>
      <c r="Y442" s="373"/>
    </row>
    <row r="443" spans="1:25" ht="15.75" customHeight="1">
      <c r="B443" s="1"/>
      <c r="C443" s="1"/>
      <c r="D443" s="39"/>
      <c r="E443" s="167"/>
      <c r="F443" s="167"/>
      <c r="G443" s="39"/>
      <c r="H443" s="45"/>
      <c r="K443" s="640" t="s">
        <v>47</v>
      </c>
      <c r="L443" s="168"/>
      <c r="M443" s="58"/>
      <c r="N443" s="165"/>
      <c r="O443" s="98"/>
      <c r="P443" s="316"/>
      <c r="V443" s="373"/>
      <c r="W443" s="373"/>
      <c r="X443" s="373"/>
      <c r="Y443" s="373"/>
    </row>
    <row r="444" spans="1:25" ht="21.75" customHeight="1" thickBot="1">
      <c r="B444" s="19"/>
      <c r="C444" s="126" t="s">
        <v>140</v>
      </c>
      <c r="D444" s="2"/>
      <c r="E444" s="8"/>
      <c r="F444" s="1"/>
      <c r="G444" s="2"/>
      <c r="H444" s="2"/>
      <c r="I444" s="2"/>
      <c r="J444" s="2"/>
      <c r="K444" s="641"/>
      <c r="L444" s="201"/>
      <c r="M444" s="166"/>
      <c r="N444" s="165"/>
      <c r="O444" s="98"/>
      <c r="P444" s="316"/>
      <c r="V444" s="373"/>
      <c r="W444" s="373"/>
      <c r="X444" s="373"/>
      <c r="Y444" s="373"/>
    </row>
    <row r="445" spans="1:25" ht="15.75" customHeight="1">
      <c r="B445" s="50" t="s">
        <v>2</v>
      </c>
      <c r="C445" s="366" t="s">
        <v>3</v>
      </c>
      <c r="D445" s="486" t="s">
        <v>4</v>
      </c>
      <c r="E445" s="505" t="s">
        <v>15</v>
      </c>
      <c r="F445" s="506"/>
      <c r="G445" s="486" t="s">
        <v>16</v>
      </c>
      <c r="H445" s="486" t="s">
        <v>61</v>
      </c>
      <c r="I445" s="486" t="s">
        <v>23</v>
      </c>
      <c r="J445" s="486" t="s">
        <v>5</v>
      </c>
      <c r="K445" s="374" t="s">
        <v>6</v>
      </c>
      <c r="L445" s="486" t="s">
        <v>760</v>
      </c>
      <c r="M445" s="55" t="s">
        <v>30</v>
      </c>
      <c r="N445" s="153"/>
      <c r="O445" s="98"/>
      <c r="V445" s="373"/>
      <c r="W445" s="373"/>
      <c r="X445" s="373"/>
      <c r="Y445" s="373"/>
    </row>
    <row r="446" spans="1:25" ht="15.75" customHeight="1" thickBot="1">
      <c r="B446" s="51" t="s">
        <v>7</v>
      </c>
      <c r="C446" s="367" t="s">
        <v>8</v>
      </c>
      <c r="D446" s="487"/>
      <c r="E446" s="507"/>
      <c r="F446" s="508"/>
      <c r="G446" s="487"/>
      <c r="H446" s="487"/>
      <c r="I446" s="487"/>
      <c r="J446" s="487"/>
      <c r="K446" s="375" t="s">
        <v>9</v>
      </c>
      <c r="L446" s="487"/>
      <c r="M446" s="56"/>
      <c r="N446" s="153"/>
      <c r="O446" s="98"/>
      <c r="V446" s="373"/>
      <c r="W446" s="373"/>
      <c r="X446" s="373"/>
      <c r="Y446" s="373"/>
    </row>
    <row r="447" spans="1:25" ht="21.95" customHeight="1" thickTop="1" thickBot="1">
      <c r="B447" s="5"/>
      <c r="C447" s="394"/>
      <c r="D447" s="346"/>
      <c r="E447" s="110"/>
      <c r="F447" s="110"/>
      <c r="G447" s="346"/>
      <c r="H447" s="348"/>
      <c r="I447" s="348"/>
      <c r="J447" s="348"/>
      <c r="K447" s="348"/>
      <c r="L447" s="148"/>
      <c r="M447" s="53"/>
      <c r="N447" s="118"/>
      <c r="O447" s="98"/>
      <c r="V447" s="373"/>
      <c r="W447" s="373"/>
      <c r="X447" s="373"/>
      <c r="Y447" s="373"/>
    </row>
    <row r="448" spans="1:25" ht="21.95" customHeight="1">
      <c r="B448" s="236" t="s">
        <v>179</v>
      </c>
      <c r="C448" s="327" t="s">
        <v>47</v>
      </c>
      <c r="D448" s="501">
        <v>1</v>
      </c>
      <c r="E448" s="462" t="s">
        <v>663</v>
      </c>
      <c r="F448" s="252" t="s">
        <v>123</v>
      </c>
      <c r="G448" s="372" t="s">
        <v>114</v>
      </c>
      <c r="H448" s="306" t="s">
        <v>57</v>
      </c>
      <c r="I448" s="306" t="s">
        <v>578</v>
      </c>
      <c r="J448" s="347" t="s">
        <v>134</v>
      </c>
      <c r="K448" s="306" t="s">
        <v>266</v>
      </c>
      <c r="L448" s="407" t="str">
        <f>VLOOKUP(P448,'1'!$A$2:$B$68,2)</f>
        <v>Anisah, S.Kom</v>
      </c>
      <c r="M448" s="351" t="e">
        <f>VLOOKUP(Q448,'1'!$A$2:$B$68,2)</f>
        <v>#N/A</v>
      </c>
      <c r="N448" s="154"/>
      <c r="O448" s="98"/>
      <c r="P448" s="75">
        <v>3</v>
      </c>
      <c r="Q448" s="75" t="s">
        <v>14</v>
      </c>
      <c r="V448" s="373"/>
      <c r="W448" s="373"/>
      <c r="X448" s="373"/>
      <c r="Y448" s="373"/>
    </row>
    <row r="449" spans="1:28" ht="21.95" customHeight="1">
      <c r="B449" s="68"/>
      <c r="C449" s="327" t="s">
        <v>709</v>
      </c>
      <c r="D449" s="501"/>
      <c r="E449" s="539"/>
      <c r="F449" s="252" t="s">
        <v>124</v>
      </c>
      <c r="G449" s="372" t="s">
        <v>127</v>
      </c>
      <c r="H449" s="306" t="s">
        <v>57</v>
      </c>
      <c r="I449" s="306" t="s">
        <v>239</v>
      </c>
      <c r="J449" s="306" t="s">
        <v>134</v>
      </c>
      <c r="K449" s="306">
        <v>31</v>
      </c>
      <c r="L449" s="408"/>
      <c r="M449" s="351" t="e">
        <f>VLOOKUP(Q449,'1'!$A$2:$B$68,2)</f>
        <v>#N/A</v>
      </c>
      <c r="N449" s="154"/>
      <c r="O449" s="98"/>
      <c r="P449" s="75">
        <v>3</v>
      </c>
      <c r="Q449" s="75" t="s">
        <v>14</v>
      </c>
      <c r="V449" s="373"/>
      <c r="W449" s="373"/>
      <c r="X449" s="373"/>
      <c r="Y449" s="373"/>
    </row>
    <row r="450" spans="1:28" ht="21.95" customHeight="1">
      <c r="B450" s="66"/>
      <c r="C450" s="328" t="s">
        <v>487</v>
      </c>
      <c r="D450" s="501"/>
      <c r="E450" s="539"/>
      <c r="F450" s="531" t="s">
        <v>125</v>
      </c>
      <c r="G450" s="422" t="s">
        <v>729</v>
      </c>
      <c r="H450" s="306" t="s">
        <v>57</v>
      </c>
      <c r="I450" s="306" t="s">
        <v>613</v>
      </c>
      <c r="J450" s="427" t="s">
        <v>134</v>
      </c>
      <c r="K450" s="306" t="s">
        <v>614</v>
      </c>
      <c r="L450" s="408"/>
      <c r="M450" s="425" t="e">
        <f>VLOOKUP(Q450,'1'!$A$2:$B$68,2)</f>
        <v>#N/A</v>
      </c>
      <c r="N450" s="154"/>
      <c r="O450" s="98"/>
      <c r="P450" s="75">
        <v>3</v>
      </c>
      <c r="Q450" s="75" t="s">
        <v>14</v>
      </c>
      <c r="V450" s="373"/>
      <c r="W450" s="373"/>
      <c r="X450" s="373"/>
      <c r="Y450" s="373"/>
    </row>
    <row r="451" spans="1:28" ht="21.95" customHeight="1">
      <c r="B451" s="66"/>
      <c r="C451" s="131"/>
      <c r="D451" s="501"/>
      <c r="E451" s="464"/>
      <c r="F451" s="532"/>
      <c r="G451" s="424"/>
      <c r="H451" s="306" t="s">
        <v>26</v>
      </c>
      <c r="I451" s="306" t="s">
        <v>271</v>
      </c>
      <c r="J451" s="429"/>
      <c r="K451" s="306" t="s">
        <v>315</v>
      </c>
      <c r="L451" s="409"/>
      <c r="M451" s="426"/>
      <c r="N451" s="154"/>
      <c r="O451" s="98"/>
      <c r="P451" s="75" t="s">
        <v>14</v>
      </c>
      <c r="Q451" s="75" t="s">
        <v>14</v>
      </c>
      <c r="V451" s="373"/>
      <c r="W451" s="373"/>
      <c r="X451" s="373"/>
      <c r="Y451" s="373"/>
    </row>
    <row r="452" spans="1:28" ht="15.75" customHeight="1">
      <c r="B452" s="6"/>
      <c r="C452" s="394"/>
      <c r="D452" s="413">
        <v>3</v>
      </c>
      <c r="E452" s="416" t="s">
        <v>656</v>
      </c>
      <c r="F452" s="417"/>
      <c r="G452" s="422" t="s">
        <v>127</v>
      </c>
      <c r="H452" s="306" t="s">
        <v>57</v>
      </c>
      <c r="I452" s="306" t="s">
        <v>195</v>
      </c>
      <c r="J452" s="306" t="s">
        <v>131</v>
      </c>
      <c r="K452" s="306">
        <v>31</v>
      </c>
      <c r="L452" s="407" t="str">
        <f>VLOOKUP(P452,'1'!$A$2:$B$68,2)</f>
        <v>Ari Wibowo, S.Si, M.Si</v>
      </c>
      <c r="M452" s="351" t="e">
        <f>VLOOKUP(Q452,'1'!$A$2:$B$68,2)</f>
        <v>#N/A</v>
      </c>
      <c r="N452" s="154"/>
      <c r="O452" s="98"/>
      <c r="P452" s="75">
        <v>4</v>
      </c>
      <c r="Q452" s="75" t="s">
        <v>14</v>
      </c>
      <c r="V452" s="373"/>
      <c r="W452" s="373"/>
      <c r="X452" s="373"/>
      <c r="Y452" s="373"/>
    </row>
    <row r="453" spans="1:28" ht="15.75" customHeight="1">
      <c r="B453" s="6"/>
      <c r="C453" s="394"/>
      <c r="D453" s="414"/>
      <c r="E453" s="418"/>
      <c r="F453" s="419"/>
      <c r="G453" s="423"/>
      <c r="H453" s="306" t="s">
        <v>57</v>
      </c>
      <c r="I453" s="306" t="s">
        <v>282</v>
      </c>
      <c r="J453" s="306" t="s">
        <v>130</v>
      </c>
      <c r="K453" s="306" t="s">
        <v>237</v>
      </c>
      <c r="L453" s="408"/>
      <c r="M453" s="351" t="e">
        <f>VLOOKUP(Q453,'1'!$A$2:$B$68,2)</f>
        <v>#N/A</v>
      </c>
      <c r="N453" s="154"/>
      <c r="O453" s="98"/>
      <c r="P453" s="75">
        <v>30</v>
      </c>
      <c r="Q453" s="75" t="s">
        <v>14</v>
      </c>
      <c r="V453" s="373"/>
      <c r="W453" s="373"/>
      <c r="X453" s="373"/>
      <c r="Y453" s="373"/>
    </row>
    <row r="454" spans="1:28" ht="15.75" customHeight="1">
      <c r="B454" s="6"/>
      <c r="C454" s="394"/>
      <c r="D454" s="415"/>
      <c r="E454" s="420"/>
      <c r="F454" s="421"/>
      <c r="G454" s="424"/>
      <c r="H454" s="306" t="s">
        <v>57</v>
      </c>
      <c r="I454" s="306" t="s">
        <v>364</v>
      </c>
      <c r="J454" s="306" t="s">
        <v>132</v>
      </c>
      <c r="K454" s="306" t="s">
        <v>161</v>
      </c>
      <c r="L454" s="409"/>
      <c r="M454" s="351" t="e">
        <f>VLOOKUP(Q454,'1'!$A$2:$B$68,2)</f>
        <v>#N/A</v>
      </c>
      <c r="N454" s="154"/>
      <c r="O454" s="98"/>
      <c r="P454" s="75">
        <v>49</v>
      </c>
      <c r="Q454" s="75" t="s">
        <v>14</v>
      </c>
      <c r="V454" s="373"/>
      <c r="W454" s="373"/>
      <c r="X454" s="373"/>
      <c r="Y454" s="373"/>
    </row>
    <row r="455" spans="1:28" ht="21" customHeight="1">
      <c r="B455" s="152"/>
      <c r="C455" s="251"/>
      <c r="D455" s="413">
        <v>5</v>
      </c>
      <c r="E455" s="451" t="s">
        <v>681</v>
      </c>
      <c r="F455" s="383" t="s">
        <v>123</v>
      </c>
      <c r="G455" s="372" t="s">
        <v>447</v>
      </c>
      <c r="H455" s="306" t="s">
        <v>57</v>
      </c>
      <c r="I455" s="306" t="s">
        <v>163</v>
      </c>
      <c r="J455" s="287" t="s">
        <v>72</v>
      </c>
      <c r="K455" s="306">
        <v>26</v>
      </c>
      <c r="L455" s="407" t="str">
        <f>VLOOKUP(P455,'1'!$A$2:$B$68,2)</f>
        <v>Bramasto Wiryawan Y, S.T, M.MSI</v>
      </c>
      <c r="M455" s="186" t="e">
        <f>VLOOKUP(Q455,'1'!$A$2:$B$68,2)</f>
        <v>#N/A</v>
      </c>
      <c r="N455" s="154"/>
      <c r="O455" s="98"/>
      <c r="P455" s="75">
        <v>9</v>
      </c>
      <c r="Q455" s="75" t="s">
        <v>14</v>
      </c>
      <c r="V455" s="373"/>
      <c r="W455" s="373"/>
      <c r="X455" s="373"/>
      <c r="Y455" s="373"/>
    </row>
    <row r="456" spans="1:28" ht="21" customHeight="1">
      <c r="B456" s="152"/>
      <c r="C456" s="251"/>
      <c r="D456" s="414"/>
      <c r="E456" s="519"/>
      <c r="F456" s="537" t="s">
        <v>124</v>
      </c>
      <c r="G456" s="422" t="s">
        <v>742</v>
      </c>
      <c r="H456" s="306" t="s">
        <v>57</v>
      </c>
      <c r="I456" s="306" t="s">
        <v>164</v>
      </c>
      <c r="J456" s="517" t="s">
        <v>72</v>
      </c>
      <c r="K456" s="348">
        <v>23</v>
      </c>
      <c r="L456" s="408"/>
      <c r="M456" s="425" t="e">
        <f>VLOOKUP(Q456,'1'!$A$2:$B$68,2)</f>
        <v>#N/A</v>
      </c>
      <c r="N456" s="154"/>
      <c r="O456" s="98"/>
      <c r="P456" s="75">
        <v>9</v>
      </c>
      <c r="Q456" s="75" t="s">
        <v>14</v>
      </c>
      <c r="V456" s="373"/>
      <c r="W456" s="373"/>
      <c r="X456" s="373"/>
      <c r="Y456" s="373"/>
    </row>
    <row r="457" spans="1:28" ht="21.95" customHeight="1">
      <c r="B457" s="152"/>
      <c r="C457" s="251"/>
      <c r="D457" s="415"/>
      <c r="E457" s="452"/>
      <c r="F457" s="538"/>
      <c r="G457" s="424"/>
      <c r="H457" s="306" t="s">
        <v>57</v>
      </c>
      <c r="I457" s="306" t="s">
        <v>358</v>
      </c>
      <c r="J457" s="518"/>
      <c r="K457" s="306" t="s">
        <v>359</v>
      </c>
      <c r="L457" s="409"/>
      <c r="M457" s="426"/>
      <c r="N457" s="154"/>
      <c r="O457" s="98"/>
      <c r="P457" s="75" t="s">
        <v>14</v>
      </c>
      <c r="Q457" s="75" t="s">
        <v>14</v>
      </c>
      <c r="V457" s="373"/>
      <c r="W457" s="373"/>
      <c r="X457" s="373"/>
      <c r="Y457" s="373"/>
    </row>
    <row r="458" spans="1:28" ht="21.95" customHeight="1">
      <c r="B458" s="66"/>
      <c r="C458" s="131"/>
      <c r="D458" s="413">
        <v>5</v>
      </c>
      <c r="E458" s="534" t="s">
        <v>704</v>
      </c>
      <c r="F458" s="390" t="s">
        <v>123</v>
      </c>
      <c r="G458" s="372" t="s">
        <v>114</v>
      </c>
      <c r="H458" s="306" t="s">
        <v>56</v>
      </c>
      <c r="I458" s="306" t="s">
        <v>628</v>
      </c>
      <c r="J458" s="348" t="s">
        <v>135</v>
      </c>
      <c r="K458" s="306" t="s">
        <v>204</v>
      </c>
      <c r="L458" s="407" t="str">
        <f>VLOOKUP(P458,'1'!$A$2:$B$68,2)</f>
        <v>Arumsari, S.Pd, M.Pd</v>
      </c>
      <c r="M458" s="351" t="e">
        <f>VLOOKUP(Q458,'1'!$A$2:$B$68,2)</f>
        <v>#N/A</v>
      </c>
      <c r="N458" s="154"/>
      <c r="O458" s="98"/>
      <c r="P458" s="75">
        <v>6</v>
      </c>
      <c r="Q458" s="75" t="s">
        <v>14</v>
      </c>
      <c r="R458" s="92"/>
      <c r="V458" s="373"/>
      <c r="W458" s="373"/>
      <c r="X458" s="373"/>
      <c r="Y458" s="373"/>
    </row>
    <row r="459" spans="1:28" ht="21.95" customHeight="1">
      <c r="B459" s="66"/>
      <c r="C459" s="131"/>
      <c r="D459" s="414"/>
      <c r="E459" s="535"/>
      <c r="F459" s="390" t="s">
        <v>124</v>
      </c>
      <c r="G459" s="372" t="s">
        <v>127</v>
      </c>
      <c r="H459" s="306" t="s">
        <v>56</v>
      </c>
      <c r="I459" s="306" t="s">
        <v>308</v>
      </c>
      <c r="J459" s="348" t="s">
        <v>135</v>
      </c>
      <c r="K459" s="306" t="s">
        <v>629</v>
      </c>
      <c r="L459" s="408"/>
      <c r="M459" s="351" t="e">
        <f>VLOOKUP(Q459,'1'!$A$2:$B$68,2)</f>
        <v>#N/A</v>
      </c>
      <c r="N459" s="154"/>
      <c r="O459" s="98"/>
      <c r="P459" s="75">
        <v>6</v>
      </c>
      <c r="Q459" s="75" t="s">
        <v>14</v>
      </c>
      <c r="R459" s="92"/>
      <c r="V459" s="373"/>
      <c r="W459" s="373"/>
      <c r="X459" s="373"/>
      <c r="Y459" s="373"/>
    </row>
    <row r="460" spans="1:28" ht="21.95" customHeight="1">
      <c r="B460" s="66"/>
      <c r="C460" s="131"/>
      <c r="D460" s="414"/>
      <c r="E460" s="535"/>
      <c r="F460" s="417" t="s">
        <v>125</v>
      </c>
      <c r="G460" s="422" t="s">
        <v>128</v>
      </c>
      <c r="H460" s="306" t="s">
        <v>56</v>
      </c>
      <c r="I460" s="306" t="s">
        <v>366</v>
      </c>
      <c r="J460" s="427" t="s">
        <v>135</v>
      </c>
      <c r="K460" s="306" t="s">
        <v>122</v>
      </c>
      <c r="L460" s="408"/>
      <c r="M460" s="425" t="e">
        <f>VLOOKUP(Q460,'1'!$A$2:$B$68,2)</f>
        <v>#N/A</v>
      </c>
      <c r="N460" s="154"/>
      <c r="O460" s="98"/>
      <c r="P460" s="75">
        <v>6</v>
      </c>
      <c r="Q460" s="75" t="s">
        <v>14</v>
      </c>
      <c r="R460" s="92"/>
      <c r="V460" s="373"/>
      <c r="W460" s="373"/>
      <c r="X460" s="373"/>
      <c r="Y460" s="373"/>
    </row>
    <row r="461" spans="1:28" ht="21.95" customHeight="1">
      <c r="B461" s="66"/>
      <c r="C461" s="131"/>
      <c r="D461" s="414"/>
      <c r="E461" s="536"/>
      <c r="F461" s="421"/>
      <c r="G461" s="424"/>
      <c r="H461" s="306" t="s">
        <v>55</v>
      </c>
      <c r="I461" s="306" t="s">
        <v>420</v>
      </c>
      <c r="J461" s="429"/>
      <c r="K461" s="306" t="s">
        <v>421</v>
      </c>
      <c r="L461" s="409"/>
      <c r="M461" s="426"/>
      <c r="N461" s="154"/>
      <c r="O461" s="98"/>
      <c r="P461" s="75" t="s">
        <v>14</v>
      </c>
      <c r="Q461" s="75" t="s">
        <v>14</v>
      </c>
      <c r="R461" s="92"/>
      <c r="V461" s="373"/>
      <c r="W461" s="373"/>
      <c r="X461" s="373"/>
      <c r="Y461" s="373"/>
    </row>
    <row r="462" spans="1:28" ht="21.95" customHeight="1">
      <c r="B462" s="5"/>
      <c r="C462" s="394"/>
      <c r="D462" s="217"/>
      <c r="E462" s="218"/>
      <c r="F462" s="218"/>
      <c r="G462" s="215"/>
      <c r="H462" s="219"/>
      <c r="I462" s="220"/>
      <c r="J462" s="162"/>
      <c r="K462" s="221"/>
      <c r="L462" s="193"/>
      <c r="M462" s="194"/>
      <c r="N462" s="98"/>
      <c r="O462" s="98"/>
      <c r="V462" s="373"/>
      <c r="W462" s="373"/>
      <c r="X462" s="373"/>
      <c r="Y462" s="373"/>
    </row>
    <row r="463" spans="1:28" ht="21.95" customHeight="1">
      <c r="B463" s="5"/>
      <c r="C463" s="394"/>
      <c r="D463" s="410" t="s">
        <v>39</v>
      </c>
      <c r="E463" s="411"/>
      <c r="F463" s="411"/>
      <c r="G463" s="411"/>
      <c r="H463" s="411"/>
      <c r="I463" s="411"/>
      <c r="J463" s="411"/>
      <c r="K463" s="411"/>
      <c r="L463" s="411"/>
      <c r="M463" s="412"/>
      <c r="N463" s="316"/>
      <c r="O463" s="316"/>
      <c r="P463" s="75" t="s">
        <v>14</v>
      </c>
      <c r="Q463" s="75" t="s">
        <v>14</v>
      </c>
      <c r="V463" s="373"/>
      <c r="W463" s="373"/>
      <c r="X463" s="373"/>
      <c r="Y463" s="373"/>
    </row>
    <row r="464" spans="1:28" s="25" customFormat="1" ht="23.1" customHeight="1">
      <c r="A464" s="92"/>
      <c r="B464" s="68"/>
      <c r="C464" s="327" t="s">
        <v>47</v>
      </c>
      <c r="D464" s="413">
        <v>3</v>
      </c>
      <c r="E464" s="416" t="s">
        <v>656</v>
      </c>
      <c r="F464" s="417"/>
      <c r="G464" s="422" t="s">
        <v>115</v>
      </c>
      <c r="H464" s="306" t="s">
        <v>57</v>
      </c>
      <c r="I464" s="306" t="s">
        <v>207</v>
      </c>
      <c r="J464" s="306" t="s">
        <v>131</v>
      </c>
      <c r="K464" s="306" t="s">
        <v>170</v>
      </c>
      <c r="L464" s="407" t="str">
        <f>VLOOKUP(P464,'1'!$A$2:$B$68,2)</f>
        <v>Ari Wibowo, S.Si, M.Si</v>
      </c>
      <c r="M464" s="351" t="e">
        <f>VLOOKUP(Q464,'1'!$A$2:$B$68,2)</f>
        <v>#N/A</v>
      </c>
      <c r="N464" s="154"/>
      <c r="O464" s="98"/>
      <c r="P464" s="75">
        <v>4</v>
      </c>
      <c r="Q464" s="75" t="s">
        <v>14</v>
      </c>
      <c r="R464" s="92"/>
      <c r="V464" s="373"/>
      <c r="W464" s="18"/>
      <c r="X464" s="533" t="s">
        <v>479</v>
      </c>
      <c r="Y464" s="533"/>
      <c r="Z464" s="533" t="s">
        <v>480</v>
      </c>
      <c r="AA464" s="533"/>
      <c r="AB464"/>
    </row>
    <row r="465" spans="1:28" s="25" customFormat="1" ht="23.1" customHeight="1">
      <c r="A465" s="92"/>
      <c r="B465" s="68"/>
      <c r="C465" s="327" t="s">
        <v>709</v>
      </c>
      <c r="D465" s="414"/>
      <c r="E465" s="418"/>
      <c r="F465" s="419"/>
      <c r="G465" s="423"/>
      <c r="H465" s="306" t="s">
        <v>57</v>
      </c>
      <c r="I465" s="306" t="s">
        <v>389</v>
      </c>
      <c r="J465" s="427" t="s">
        <v>130</v>
      </c>
      <c r="K465" s="306">
        <v>15</v>
      </c>
      <c r="L465" s="408"/>
      <c r="M465" s="425" t="e">
        <f>VLOOKUP(Q465,'1'!$A$2:$B$68,2)</f>
        <v>#N/A</v>
      </c>
      <c r="N465" s="154"/>
      <c r="O465" s="98"/>
      <c r="P465" s="75">
        <v>33</v>
      </c>
      <c r="Q465" s="75" t="s">
        <v>14</v>
      </c>
      <c r="R465" s="92"/>
      <c r="V465" s="373"/>
      <c r="W465" s="18"/>
      <c r="X465" s="18" t="s">
        <v>142</v>
      </c>
      <c r="Y465" s="18" t="s">
        <v>143</v>
      </c>
      <c r="Z465" s="18" t="s">
        <v>142</v>
      </c>
      <c r="AA465" s="18" t="s">
        <v>143</v>
      </c>
      <c r="AB465"/>
    </row>
    <row r="466" spans="1:28" s="25" customFormat="1" ht="23.1" customHeight="1">
      <c r="A466" s="92"/>
      <c r="B466" s="68"/>
      <c r="C466" s="328" t="s">
        <v>487</v>
      </c>
      <c r="D466" s="415"/>
      <c r="E466" s="420"/>
      <c r="F466" s="421"/>
      <c r="G466" s="424"/>
      <c r="H466" s="306" t="s">
        <v>57</v>
      </c>
      <c r="I466" s="306" t="s">
        <v>297</v>
      </c>
      <c r="J466" s="429"/>
      <c r="K466" s="306" t="s">
        <v>300</v>
      </c>
      <c r="L466" s="409"/>
      <c r="M466" s="426"/>
      <c r="N466" s="154"/>
      <c r="O466" s="98"/>
      <c r="P466" s="75" t="s">
        <v>14</v>
      </c>
      <c r="Q466" s="75" t="s">
        <v>14</v>
      </c>
      <c r="R466" s="92"/>
      <c r="V466" s="373"/>
      <c r="W466" s="18" t="s">
        <v>472</v>
      </c>
      <c r="X466" s="18">
        <v>0</v>
      </c>
      <c r="Y466" s="18">
        <v>0</v>
      </c>
      <c r="Z466" s="18">
        <v>9</v>
      </c>
      <c r="AA466" s="18">
        <v>3</v>
      </c>
      <c r="AB466"/>
    </row>
    <row r="467" spans="1:28" ht="21" customHeight="1">
      <c r="B467" s="68"/>
      <c r="C467" s="131"/>
      <c r="D467" s="413">
        <v>5</v>
      </c>
      <c r="E467" s="488" t="s">
        <v>704</v>
      </c>
      <c r="F467" s="390" t="s">
        <v>123</v>
      </c>
      <c r="G467" s="372" t="s">
        <v>115</v>
      </c>
      <c r="H467" s="306" t="s">
        <v>57</v>
      </c>
      <c r="I467" s="306" t="s">
        <v>459</v>
      </c>
      <c r="J467" s="306" t="s">
        <v>132</v>
      </c>
      <c r="K467" s="306" t="s">
        <v>639</v>
      </c>
      <c r="L467" s="404" t="str">
        <f>VLOOKUP(P467,'1'!$A$2:$B$68,2)</f>
        <v>Saly Kurnia Octaviani, S.Pd, M.Hum</v>
      </c>
      <c r="M467" s="351" t="e">
        <f>VLOOKUP(Q467,'1'!$A$2:$B$68,2)</f>
        <v>#N/A</v>
      </c>
      <c r="N467" s="154"/>
      <c r="O467" s="98"/>
      <c r="P467" s="75">
        <v>47</v>
      </c>
      <c r="Q467" s="75" t="s">
        <v>14</v>
      </c>
      <c r="R467"/>
      <c r="U467" s="373"/>
      <c r="V467" s="373"/>
      <c r="W467" s="373"/>
      <c r="X467" s="373"/>
    </row>
    <row r="468" spans="1:28" ht="21" customHeight="1">
      <c r="B468" s="68"/>
      <c r="C468" s="131"/>
      <c r="D468" s="414"/>
      <c r="E468" s="490"/>
      <c r="F468" s="417" t="s">
        <v>124</v>
      </c>
      <c r="G468" s="422" t="s">
        <v>126</v>
      </c>
      <c r="H468" s="306" t="s">
        <v>57</v>
      </c>
      <c r="I468" s="306" t="s">
        <v>297</v>
      </c>
      <c r="J468" s="427" t="s">
        <v>132</v>
      </c>
      <c r="K468" s="306" t="s">
        <v>471</v>
      </c>
      <c r="L468" s="406"/>
      <c r="M468" s="425" t="e">
        <f>VLOOKUP(Q468,'1'!$A$2:$B$68,2)</f>
        <v>#N/A</v>
      </c>
      <c r="N468" s="154"/>
      <c r="O468" s="98"/>
      <c r="P468" s="75">
        <v>47</v>
      </c>
      <c r="Q468" s="75" t="s">
        <v>14</v>
      </c>
      <c r="R468"/>
      <c r="U468" s="373"/>
      <c r="V468" s="373"/>
      <c r="W468" s="373"/>
      <c r="X468" s="373"/>
    </row>
    <row r="469" spans="1:28" ht="21" customHeight="1">
      <c r="B469" s="68"/>
      <c r="C469" s="131"/>
      <c r="D469" s="415"/>
      <c r="E469" s="492"/>
      <c r="F469" s="421"/>
      <c r="G469" s="424"/>
      <c r="H469" s="306" t="s">
        <v>158</v>
      </c>
      <c r="I469" s="306" t="s">
        <v>280</v>
      </c>
      <c r="J469" s="429"/>
      <c r="K469" s="306" t="s">
        <v>279</v>
      </c>
      <c r="L469" s="405"/>
      <c r="M469" s="426"/>
      <c r="N469" s="154"/>
      <c r="O469" s="98"/>
      <c r="P469" s="75" t="s">
        <v>14</v>
      </c>
      <c r="Q469" s="75" t="s">
        <v>14</v>
      </c>
      <c r="R469"/>
      <c r="U469" s="373"/>
      <c r="V469" s="373"/>
      <c r="W469" s="373"/>
      <c r="X469" s="373"/>
    </row>
    <row r="470" spans="1:28" ht="23.1" customHeight="1">
      <c r="B470" s="5"/>
      <c r="C470" s="131"/>
      <c r="D470" s="413">
        <v>5</v>
      </c>
      <c r="E470" s="478" t="s">
        <v>119</v>
      </c>
      <c r="F470" s="390" t="s">
        <v>123</v>
      </c>
      <c r="G470" s="372" t="s">
        <v>756</v>
      </c>
      <c r="H470" s="306" t="s">
        <v>57</v>
      </c>
      <c r="I470" s="306" t="s">
        <v>448</v>
      </c>
      <c r="J470" s="287" t="s">
        <v>71</v>
      </c>
      <c r="K470" s="306">
        <v>13</v>
      </c>
      <c r="L470" s="407" t="str">
        <f>VLOOKUP(P470,'1'!$A$2:$B$68,2)</f>
        <v>Budi Hartanto, S.Kom, M.Kom</v>
      </c>
      <c r="M470" s="351" t="e">
        <f>VLOOKUP(Q470,'1'!$A$2:$B$68,2)</f>
        <v>#N/A</v>
      </c>
      <c r="N470" s="154"/>
      <c r="O470" s="98"/>
      <c r="P470" s="75">
        <v>13</v>
      </c>
      <c r="Q470" s="75" t="s">
        <v>14</v>
      </c>
      <c r="V470" s="373"/>
      <c r="W470" s="373"/>
      <c r="X470" s="373"/>
      <c r="Y470" s="373"/>
    </row>
    <row r="471" spans="1:28" ht="23.1" customHeight="1">
      <c r="B471" s="5"/>
      <c r="C471" s="131"/>
      <c r="D471" s="415"/>
      <c r="E471" s="480"/>
      <c r="F471" s="390" t="s">
        <v>124</v>
      </c>
      <c r="G471" s="372" t="s">
        <v>136</v>
      </c>
      <c r="H471" s="306" t="s">
        <v>57</v>
      </c>
      <c r="I471" s="306" t="s">
        <v>449</v>
      </c>
      <c r="J471" s="287" t="s">
        <v>71</v>
      </c>
      <c r="K471" s="306">
        <v>12</v>
      </c>
      <c r="L471" s="409"/>
      <c r="M471" s="186" t="e">
        <f>VLOOKUP(Q471,'1'!$A$2:$B$68,2)</f>
        <v>#N/A</v>
      </c>
      <c r="N471" s="154"/>
      <c r="O471" s="98"/>
      <c r="P471" s="75">
        <v>13</v>
      </c>
      <c r="Q471" s="75" t="s">
        <v>14</v>
      </c>
      <c r="V471" s="373"/>
      <c r="W471" s="373"/>
      <c r="X471" s="373"/>
      <c r="Y471" s="373"/>
    </row>
    <row r="472" spans="1:28" ht="21.95" customHeight="1">
      <c r="B472" s="6"/>
      <c r="C472" s="394"/>
      <c r="D472" s="388"/>
      <c r="E472" s="395"/>
      <c r="F472" s="396"/>
      <c r="G472" s="357"/>
      <c r="H472" s="358"/>
      <c r="I472" s="358"/>
      <c r="J472" s="358"/>
      <c r="K472" s="339"/>
      <c r="L472" s="353"/>
      <c r="M472" s="354"/>
      <c r="N472" s="165"/>
      <c r="O472" s="98"/>
      <c r="V472" s="373"/>
      <c r="W472" s="373"/>
      <c r="X472" s="373"/>
      <c r="Y472" s="373"/>
    </row>
    <row r="473" spans="1:28" ht="21.95" customHeight="1" thickBot="1">
      <c r="B473" s="256"/>
      <c r="C473" s="239"/>
      <c r="D473" s="240"/>
      <c r="E473" s="241"/>
      <c r="F473" s="242"/>
      <c r="G473" s="240"/>
      <c r="H473" s="240"/>
      <c r="I473" s="240"/>
      <c r="J473" s="240"/>
      <c r="K473" s="476" t="s">
        <v>48</v>
      </c>
      <c r="L473" s="257"/>
      <c r="M473" s="198"/>
      <c r="N473" s="106"/>
      <c r="O473" s="98"/>
      <c r="V473" s="373"/>
      <c r="W473" s="373"/>
      <c r="X473" s="373"/>
      <c r="Y473" s="373"/>
    </row>
    <row r="474" spans="1:28" ht="21.95" customHeight="1" thickTop="1">
      <c r="B474" s="258"/>
      <c r="C474" s="243"/>
      <c r="D474" s="244"/>
      <c r="E474" s="245"/>
      <c r="F474" s="246"/>
      <c r="G474" s="244"/>
      <c r="H474" s="244"/>
      <c r="I474" s="244"/>
      <c r="J474" s="261"/>
      <c r="K474" s="477"/>
      <c r="L474" s="259"/>
      <c r="M474" s="199"/>
      <c r="N474" s="181"/>
      <c r="O474" s="98"/>
      <c r="V474" s="373"/>
      <c r="W474" s="373"/>
      <c r="X474" s="373"/>
      <c r="Y474" s="373"/>
    </row>
    <row r="475" spans="1:28" ht="23.1" customHeight="1">
      <c r="B475" s="222" t="s">
        <v>180</v>
      </c>
      <c r="C475" s="327" t="s">
        <v>48</v>
      </c>
      <c r="D475" s="501">
        <v>1</v>
      </c>
      <c r="E475" s="453" t="s">
        <v>664</v>
      </c>
      <c r="F475" s="252" t="s">
        <v>123</v>
      </c>
      <c r="G475" s="372" t="s">
        <v>127</v>
      </c>
      <c r="H475" s="306" t="s">
        <v>56</v>
      </c>
      <c r="I475" s="306" t="s">
        <v>369</v>
      </c>
      <c r="J475" s="348" t="s">
        <v>130</v>
      </c>
      <c r="K475" s="348">
        <v>26</v>
      </c>
      <c r="L475" s="407" t="str">
        <f>VLOOKUP(P475,'1'!$A$2:$B$68,2)</f>
        <v>Trias Pungkur K. S.T</v>
      </c>
      <c r="M475" s="186" t="e">
        <f>VLOOKUP(Q475,'1'!$A$2:$B$68,2)</f>
        <v>#N/A</v>
      </c>
      <c r="N475" s="154"/>
      <c r="O475" s="98"/>
      <c r="P475" s="75">
        <v>51</v>
      </c>
      <c r="Q475" s="75" t="s">
        <v>14</v>
      </c>
      <c r="V475" s="373"/>
      <c r="W475" s="373"/>
      <c r="X475" s="373"/>
      <c r="Y475" s="373"/>
    </row>
    <row r="476" spans="1:28" ht="23.1" customHeight="1">
      <c r="B476" s="5"/>
      <c r="C476" s="327" t="s">
        <v>710</v>
      </c>
      <c r="D476" s="501"/>
      <c r="E476" s="455"/>
      <c r="F476" s="531" t="s">
        <v>124</v>
      </c>
      <c r="G476" s="422" t="s">
        <v>732</v>
      </c>
      <c r="H476" s="306" t="s">
        <v>56</v>
      </c>
      <c r="I476" s="306" t="s">
        <v>370</v>
      </c>
      <c r="J476" s="427" t="s">
        <v>130</v>
      </c>
      <c r="K476" s="348">
        <v>31</v>
      </c>
      <c r="L476" s="408"/>
      <c r="M476" s="425" t="e">
        <f>VLOOKUP(Q476,'1'!$A$2:$B$68,2)</f>
        <v>#N/A</v>
      </c>
      <c r="N476" s="154"/>
      <c r="O476" s="98"/>
      <c r="P476" s="75">
        <v>51</v>
      </c>
      <c r="Q476" s="75" t="s">
        <v>14</v>
      </c>
      <c r="V476" s="373"/>
      <c r="W476" s="373"/>
      <c r="X476" s="373"/>
      <c r="Y476" s="373"/>
    </row>
    <row r="477" spans="1:28" ht="23.1" customHeight="1">
      <c r="B477" s="5"/>
      <c r="C477" s="328" t="s">
        <v>487</v>
      </c>
      <c r="D477" s="501"/>
      <c r="E477" s="457"/>
      <c r="F477" s="532"/>
      <c r="G477" s="424"/>
      <c r="H477" s="306" t="s">
        <v>55</v>
      </c>
      <c r="I477" s="306" t="s">
        <v>242</v>
      </c>
      <c r="J477" s="429"/>
      <c r="K477" s="348" t="s">
        <v>546</v>
      </c>
      <c r="L477" s="409"/>
      <c r="M477" s="426"/>
      <c r="N477" s="154"/>
      <c r="O477" s="98"/>
      <c r="P477" s="75" t="s">
        <v>14</v>
      </c>
      <c r="Q477" s="75" t="s">
        <v>14</v>
      </c>
      <c r="V477" s="373"/>
      <c r="W477" s="373"/>
      <c r="X477" s="373"/>
      <c r="Y477" s="373"/>
    </row>
    <row r="478" spans="1:28" s="25" customFormat="1" ht="21.95" customHeight="1">
      <c r="A478" s="75"/>
      <c r="B478" s="20"/>
      <c r="C478" s="16"/>
      <c r="D478" s="413">
        <v>5</v>
      </c>
      <c r="E478" s="451" t="s">
        <v>119</v>
      </c>
      <c r="F478" s="390" t="s">
        <v>123</v>
      </c>
      <c r="G478" s="372" t="s">
        <v>114</v>
      </c>
      <c r="H478" s="306" t="s">
        <v>57</v>
      </c>
      <c r="I478" s="306" t="s">
        <v>163</v>
      </c>
      <c r="J478" s="287" t="s">
        <v>71</v>
      </c>
      <c r="K478" s="306">
        <v>16</v>
      </c>
      <c r="L478" s="407" t="str">
        <f>VLOOKUP(P478,'1'!$A$2:$B$68,2)</f>
        <v>Budi Hartanto, S.Kom, M.Kom</v>
      </c>
      <c r="M478" s="351" t="e">
        <f>VLOOKUP(Q478,'1'!$A$2:$B$68,2)</f>
        <v>#N/A</v>
      </c>
      <c r="N478" s="154"/>
      <c r="O478" s="98"/>
      <c r="P478" s="75">
        <v>13</v>
      </c>
      <c r="Q478" s="75" t="s">
        <v>14</v>
      </c>
      <c r="R478" s="75"/>
      <c r="V478" s="373"/>
      <c r="W478" s="373"/>
      <c r="X478" s="373"/>
      <c r="Y478" s="373"/>
    </row>
    <row r="479" spans="1:28" s="25" customFormat="1" ht="21.95" customHeight="1">
      <c r="A479" s="75"/>
      <c r="B479" s="20"/>
      <c r="C479" s="16"/>
      <c r="D479" s="414"/>
      <c r="E479" s="519"/>
      <c r="F479" s="390" t="s">
        <v>124</v>
      </c>
      <c r="G479" s="372" t="s">
        <v>127</v>
      </c>
      <c r="H479" s="306" t="s">
        <v>57</v>
      </c>
      <c r="I479" s="306" t="s">
        <v>736</v>
      </c>
      <c r="J479" s="287" t="s">
        <v>71</v>
      </c>
      <c r="K479" s="306" t="s">
        <v>737</v>
      </c>
      <c r="L479" s="408"/>
      <c r="M479" s="351" t="e">
        <f>VLOOKUP(Q479,'1'!$A$2:$B$68,2)</f>
        <v>#N/A</v>
      </c>
      <c r="N479" s="154"/>
      <c r="O479" s="98"/>
      <c r="P479" s="75">
        <v>13</v>
      </c>
      <c r="Q479" s="75" t="s">
        <v>14</v>
      </c>
      <c r="R479" s="75"/>
      <c r="V479" s="373"/>
      <c r="W479" s="373"/>
      <c r="X479" s="373"/>
      <c r="Y479" s="373"/>
    </row>
    <row r="480" spans="1:28" s="25" customFormat="1" ht="21.95" customHeight="1">
      <c r="A480" s="75"/>
      <c r="B480" s="20"/>
      <c r="C480" s="16"/>
      <c r="D480" s="414"/>
      <c r="E480" s="519"/>
      <c r="F480" s="390" t="s">
        <v>125</v>
      </c>
      <c r="G480" s="372" t="s">
        <v>735</v>
      </c>
      <c r="H480" s="306" t="s">
        <v>57</v>
      </c>
      <c r="I480" s="306" t="s">
        <v>164</v>
      </c>
      <c r="J480" s="287" t="s">
        <v>71</v>
      </c>
      <c r="K480" s="306">
        <v>14</v>
      </c>
      <c r="L480" s="409"/>
      <c r="M480" s="351" t="e">
        <f>VLOOKUP(Q480,'1'!$A$2:$B$68,2)</f>
        <v>#N/A</v>
      </c>
      <c r="N480" s="154"/>
      <c r="O480" s="98"/>
      <c r="P480" s="75">
        <v>13</v>
      </c>
      <c r="Q480" s="75" t="s">
        <v>14</v>
      </c>
      <c r="R480" s="75"/>
      <c r="V480" s="373"/>
      <c r="W480" s="373"/>
      <c r="X480" s="373"/>
      <c r="Y480" s="373"/>
    </row>
    <row r="481" spans="1:25" ht="23.1" customHeight="1">
      <c r="B481" s="152"/>
      <c r="C481" s="394"/>
      <c r="D481" s="413">
        <v>5</v>
      </c>
      <c r="E481" s="520" t="s">
        <v>683</v>
      </c>
      <c r="F481" s="521"/>
      <c r="G481" s="422" t="s">
        <v>447</v>
      </c>
      <c r="H481" s="306" t="s">
        <v>152</v>
      </c>
      <c r="I481" s="306" t="s">
        <v>348</v>
      </c>
      <c r="J481" s="449" t="s">
        <v>507</v>
      </c>
      <c r="K481" s="306" t="s">
        <v>349</v>
      </c>
      <c r="L481" s="407" t="str">
        <f>VLOOKUP(P481,'1'!$A$2:$B$68,2)</f>
        <v>Zakaria Zuhdi, S.Kom</v>
      </c>
      <c r="M481" s="425" t="e">
        <f>VLOOKUP(Q481,'1'!$A$2:$B$68,2)</f>
        <v>#N/A</v>
      </c>
      <c r="N481" s="154"/>
      <c r="O481" s="98"/>
      <c r="P481" s="75">
        <v>58</v>
      </c>
      <c r="Q481" s="75" t="s">
        <v>14</v>
      </c>
      <c r="V481" s="373"/>
      <c r="W481" s="373"/>
      <c r="X481" s="373"/>
      <c r="Y481" s="373"/>
    </row>
    <row r="482" spans="1:25" ht="23.1" customHeight="1">
      <c r="B482" s="152"/>
      <c r="C482" s="129"/>
      <c r="D482" s="415"/>
      <c r="E482" s="522"/>
      <c r="F482" s="523"/>
      <c r="G482" s="424"/>
      <c r="H482" s="306" t="s">
        <v>56</v>
      </c>
      <c r="I482" s="306" t="s">
        <v>199</v>
      </c>
      <c r="J482" s="450"/>
      <c r="K482" s="306">
        <v>12</v>
      </c>
      <c r="L482" s="409"/>
      <c r="M482" s="426"/>
      <c r="N482" s="154"/>
      <c r="O482" s="98"/>
      <c r="P482" s="75" t="s">
        <v>14</v>
      </c>
      <c r="Q482" s="75" t="s">
        <v>14</v>
      </c>
      <c r="V482" s="373"/>
      <c r="W482" s="373"/>
      <c r="X482" s="373"/>
      <c r="Y482" s="373"/>
    </row>
    <row r="483" spans="1:25" ht="23.1" customHeight="1">
      <c r="B483" s="68"/>
      <c r="C483" s="131"/>
      <c r="D483" s="413">
        <v>5</v>
      </c>
      <c r="E483" s="520" t="s">
        <v>683</v>
      </c>
      <c r="F483" s="252" t="s">
        <v>123</v>
      </c>
      <c r="G483" s="372" t="s">
        <v>450</v>
      </c>
      <c r="H483" s="306" t="s">
        <v>56</v>
      </c>
      <c r="I483" s="306" t="s">
        <v>591</v>
      </c>
      <c r="J483" s="287" t="s">
        <v>507</v>
      </c>
      <c r="K483" s="306" t="s">
        <v>592</v>
      </c>
      <c r="L483" s="407" t="str">
        <f>VLOOKUP(P483,'1'!$A$2:$B$68,2)</f>
        <v>Teguh Susyanto,S.Kom, M.Cs</v>
      </c>
      <c r="M483" s="351" t="e">
        <f>VLOOKUP(Q483,'1'!$A$2:$B$68,2)</f>
        <v>#N/A</v>
      </c>
      <c r="N483" s="154"/>
      <c r="O483" s="98"/>
      <c r="P483" s="75">
        <v>48</v>
      </c>
      <c r="Q483" s="75" t="s">
        <v>14</v>
      </c>
      <c r="V483" s="373"/>
      <c r="W483" s="373"/>
      <c r="X483" s="373"/>
      <c r="Y483" s="373">
        <v>26</v>
      </c>
    </row>
    <row r="484" spans="1:25" ht="23.1" customHeight="1">
      <c r="B484" s="68"/>
      <c r="C484" s="131"/>
      <c r="D484" s="415"/>
      <c r="E484" s="522"/>
      <c r="F484" s="252" t="s">
        <v>124</v>
      </c>
      <c r="G484" s="372" t="s">
        <v>746</v>
      </c>
      <c r="H484" s="306" t="s">
        <v>56</v>
      </c>
      <c r="I484" s="306" t="s">
        <v>308</v>
      </c>
      <c r="J484" s="287" t="s">
        <v>507</v>
      </c>
      <c r="K484" s="306" t="s">
        <v>541</v>
      </c>
      <c r="L484" s="409"/>
      <c r="M484" s="351" t="e">
        <f>VLOOKUP(Q484,'1'!$A$2:$B$68,2)</f>
        <v>#N/A</v>
      </c>
      <c r="N484" s="154"/>
      <c r="O484" s="98"/>
      <c r="P484" s="75">
        <v>48</v>
      </c>
      <c r="Q484" s="75" t="s">
        <v>14</v>
      </c>
      <c r="V484" s="373"/>
      <c r="W484" s="373"/>
      <c r="X484" s="373"/>
      <c r="Y484" s="373"/>
    </row>
    <row r="485" spans="1:25" ht="21" customHeight="1">
      <c r="B485" s="20"/>
      <c r="C485" s="16"/>
      <c r="D485" s="413">
        <v>3</v>
      </c>
      <c r="E485" s="416" t="s">
        <v>687</v>
      </c>
      <c r="F485" s="417"/>
      <c r="G485" s="422" t="s">
        <v>118</v>
      </c>
      <c r="H485" s="306" t="s">
        <v>57</v>
      </c>
      <c r="I485" s="306" t="s">
        <v>520</v>
      </c>
      <c r="J485" s="427" t="s">
        <v>132</v>
      </c>
      <c r="K485" s="306" t="s">
        <v>372</v>
      </c>
      <c r="L485" s="407" t="str">
        <f>VLOOKUP(P485,'1'!$A$2:$B$68,2)</f>
        <v>Hasman Budiadi, S.E, M.M</v>
      </c>
      <c r="M485" s="425" t="e">
        <f>VLOOKUP(Q485,'1'!$A$2:$B$68,2)</f>
        <v>#N/A</v>
      </c>
      <c r="N485" s="154"/>
      <c r="O485" s="98"/>
      <c r="P485" s="75">
        <v>23</v>
      </c>
      <c r="Q485" s="75" t="s">
        <v>14</v>
      </c>
      <c r="V485" s="373"/>
      <c r="W485" s="373"/>
      <c r="X485" s="373"/>
      <c r="Y485" s="373"/>
    </row>
    <row r="486" spans="1:25" ht="21" customHeight="1">
      <c r="B486" s="20"/>
      <c r="C486" s="16"/>
      <c r="D486" s="414"/>
      <c r="E486" s="418"/>
      <c r="F486" s="419"/>
      <c r="G486" s="423"/>
      <c r="H486" s="306" t="s">
        <v>57</v>
      </c>
      <c r="I486" s="306" t="s">
        <v>364</v>
      </c>
      <c r="J486" s="428"/>
      <c r="K486" s="306" t="s">
        <v>161</v>
      </c>
      <c r="L486" s="408"/>
      <c r="M486" s="524"/>
      <c r="N486" s="154"/>
      <c r="O486" s="98"/>
      <c r="P486" s="75" t="s">
        <v>14</v>
      </c>
      <c r="Q486" s="75" t="s">
        <v>14</v>
      </c>
      <c r="V486" s="373"/>
      <c r="W486" s="373"/>
      <c r="X486" s="373"/>
      <c r="Y486" s="373"/>
    </row>
    <row r="487" spans="1:25" ht="21" customHeight="1">
      <c r="B487" s="20"/>
      <c r="C487" s="16"/>
      <c r="D487" s="413">
        <v>3</v>
      </c>
      <c r="E487" s="525" t="s">
        <v>687</v>
      </c>
      <c r="F487" s="526"/>
      <c r="G487" s="422" t="s">
        <v>118</v>
      </c>
      <c r="H487" s="306" t="s">
        <v>56</v>
      </c>
      <c r="I487" s="306" t="s">
        <v>230</v>
      </c>
      <c r="J487" s="428"/>
      <c r="K487" s="306">
        <v>30</v>
      </c>
      <c r="L487" s="408"/>
      <c r="M487" s="524"/>
      <c r="N487" s="154"/>
      <c r="O487" s="98"/>
      <c r="P487" s="75" t="s">
        <v>14</v>
      </c>
      <c r="Q487" s="75" t="s">
        <v>14</v>
      </c>
      <c r="V487" s="373"/>
      <c r="W487" s="373"/>
      <c r="X487" s="373"/>
      <c r="Y487" s="373"/>
    </row>
    <row r="488" spans="1:25" ht="21" customHeight="1">
      <c r="B488" s="20"/>
      <c r="C488" s="16"/>
      <c r="D488" s="414"/>
      <c r="E488" s="527"/>
      <c r="F488" s="528"/>
      <c r="G488" s="423"/>
      <c r="H488" s="306" t="s">
        <v>56</v>
      </c>
      <c r="I488" s="306" t="s">
        <v>274</v>
      </c>
      <c r="J488" s="428"/>
      <c r="K488" s="306" t="s">
        <v>273</v>
      </c>
      <c r="L488" s="408"/>
      <c r="M488" s="524"/>
      <c r="N488" s="154"/>
      <c r="O488" s="98"/>
      <c r="P488" s="75" t="s">
        <v>14</v>
      </c>
      <c r="Q488" s="75" t="s">
        <v>14</v>
      </c>
      <c r="V488" s="373"/>
      <c r="W488" s="373"/>
      <c r="X488" s="373"/>
      <c r="Y488" s="373"/>
    </row>
    <row r="489" spans="1:25" ht="21" customHeight="1">
      <c r="B489" s="66"/>
      <c r="C489" s="131"/>
      <c r="D489" s="415"/>
      <c r="E489" s="529"/>
      <c r="F489" s="530"/>
      <c r="G489" s="424"/>
      <c r="H489" s="306" t="s">
        <v>55</v>
      </c>
      <c r="I489" s="306" t="s">
        <v>192</v>
      </c>
      <c r="J489" s="429"/>
      <c r="K489" s="306" t="s">
        <v>398</v>
      </c>
      <c r="L489" s="409"/>
      <c r="M489" s="426"/>
      <c r="N489" s="154"/>
      <c r="O489" s="98"/>
      <c r="P489" s="75" t="s">
        <v>14</v>
      </c>
      <c r="Q489" s="75" t="s">
        <v>14</v>
      </c>
      <c r="V489" s="373"/>
      <c r="W489" s="373"/>
      <c r="X489" s="373"/>
      <c r="Y489" s="373"/>
    </row>
    <row r="490" spans="1:25" s="25" customFormat="1" ht="21.95" customHeight="1">
      <c r="A490" s="75"/>
      <c r="B490" s="20"/>
      <c r="C490" s="16"/>
      <c r="D490" s="217"/>
      <c r="E490" s="218"/>
      <c r="F490" s="218"/>
      <c r="G490" s="215"/>
      <c r="H490" s="192"/>
      <c r="I490" s="192"/>
      <c r="J490" s="192"/>
      <c r="K490" s="192"/>
      <c r="L490" s="288"/>
      <c r="M490" s="289"/>
      <c r="N490" s="187"/>
      <c r="O490" s="187"/>
      <c r="P490" s="92"/>
      <c r="Q490" s="92"/>
      <c r="R490" s="92"/>
      <c r="V490" s="373"/>
      <c r="W490" s="373"/>
      <c r="X490" s="373"/>
      <c r="Y490" s="373"/>
    </row>
    <row r="491" spans="1:25" ht="21.95" customHeight="1">
      <c r="B491" s="5"/>
      <c r="C491" s="394"/>
      <c r="D491" s="459" t="s">
        <v>39</v>
      </c>
      <c r="E491" s="460"/>
      <c r="F491" s="460"/>
      <c r="G491" s="460"/>
      <c r="H491" s="460"/>
      <c r="I491" s="460"/>
      <c r="J491" s="460"/>
      <c r="K491" s="460"/>
      <c r="L491" s="460"/>
      <c r="M491" s="461"/>
      <c r="N491" s="316"/>
      <c r="O491" s="316"/>
      <c r="P491" s="75" t="s">
        <v>14</v>
      </c>
      <c r="Q491" s="75" t="s">
        <v>14</v>
      </c>
      <c r="V491" s="373"/>
      <c r="W491" s="373"/>
      <c r="X491" s="373"/>
      <c r="Y491" s="373"/>
    </row>
    <row r="492" spans="1:25" ht="21" customHeight="1">
      <c r="B492" s="5"/>
      <c r="C492" s="327" t="s">
        <v>48</v>
      </c>
      <c r="D492" s="413">
        <v>3</v>
      </c>
      <c r="E492" s="416" t="s">
        <v>687</v>
      </c>
      <c r="F492" s="417"/>
      <c r="G492" s="422" t="s">
        <v>115</v>
      </c>
      <c r="H492" s="306" t="s">
        <v>56</v>
      </c>
      <c r="I492" s="306" t="s">
        <v>294</v>
      </c>
      <c r="J492" s="427" t="s">
        <v>132</v>
      </c>
      <c r="K492" s="306" t="s">
        <v>290</v>
      </c>
      <c r="L492" s="407" t="str">
        <f>VLOOKUP(P492,'1'!$A$2:$B$68,2)</f>
        <v>Hasman Budiadi, S.E, M.M</v>
      </c>
      <c r="M492" s="430" t="e">
        <f>VLOOKUP(Q492,'1'!$A$2:$B$68,2)</f>
        <v>#N/A</v>
      </c>
      <c r="N492" s="154"/>
      <c r="O492" s="98"/>
      <c r="P492" s="75">
        <v>23</v>
      </c>
      <c r="Q492" s="75" t="s">
        <v>14</v>
      </c>
      <c r="V492" s="373"/>
      <c r="W492" s="373"/>
      <c r="X492" s="373"/>
      <c r="Y492" s="373"/>
    </row>
    <row r="493" spans="1:25" ht="21" customHeight="1">
      <c r="B493" s="20"/>
      <c r="C493" s="327" t="s">
        <v>710</v>
      </c>
      <c r="D493" s="414"/>
      <c r="E493" s="418"/>
      <c r="F493" s="419"/>
      <c r="G493" s="423"/>
      <c r="H493" s="306" t="s">
        <v>55</v>
      </c>
      <c r="I493" s="306" t="s">
        <v>401</v>
      </c>
      <c r="J493" s="428"/>
      <c r="K493" s="306" t="s">
        <v>402</v>
      </c>
      <c r="L493" s="408"/>
      <c r="M493" s="431"/>
      <c r="N493" s="154"/>
      <c r="O493" s="98"/>
      <c r="P493" s="75" t="s">
        <v>14</v>
      </c>
      <c r="Q493" s="75" t="s">
        <v>14</v>
      </c>
      <c r="V493" s="373"/>
      <c r="W493" s="373"/>
      <c r="X493" s="373"/>
      <c r="Y493" s="373"/>
    </row>
    <row r="494" spans="1:25" ht="21" customHeight="1">
      <c r="B494" s="20"/>
      <c r="C494" s="328" t="s">
        <v>487</v>
      </c>
      <c r="D494" s="415"/>
      <c r="E494" s="420"/>
      <c r="F494" s="421"/>
      <c r="G494" s="423"/>
      <c r="H494" s="306" t="s">
        <v>57</v>
      </c>
      <c r="I494" s="306" t="s">
        <v>403</v>
      </c>
      <c r="J494" s="428"/>
      <c r="K494" s="306">
        <v>14</v>
      </c>
      <c r="L494" s="408"/>
      <c r="M494" s="431"/>
      <c r="N494" s="154"/>
      <c r="O494" s="98"/>
      <c r="P494" s="75" t="s">
        <v>14</v>
      </c>
      <c r="Q494" s="75" t="s">
        <v>14</v>
      </c>
      <c r="V494" s="373"/>
      <c r="W494" s="373"/>
      <c r="X494" s="373"/>
      <c r="Y494" s="373"/>
    </row>
    <row r="495" spans="1:25" ht="21" customHeight="1">
      <c r="B495" s="20"/>
      <c r="C495" s="16"/>
      <c r="D495" s="387">
        <v>3</v>
      </c>
      <c r="E495" s="416" t="s">
        <v>687</v>
      </c>
      <c r="F495" s="417"/>
      <c r="G495" s="424"/>
      <c r="H495" s="306" t="s">
        <v>57</v>
      </c>
      <c r="I495" s="306" t="s">
        <v>404</v>
      </c>
      <c r="J495" s="429"/>
      <c r="K495" s="306" t="s">
        <v>405</v>
      </c>
      <c r="L495" s="409"/>
      <c r="M495" s="432"/>
      <c r="N495" s="154"/>
      <c r="O495" s="98"/>
      <c r="P495" s="75" t="s">
        <v>14</v>
      </c>
      <c r="Q495" s="75" t="s">
        <v>14</v>
      </c>
      <c r="V495" s="373"/>
      <c r="W495" s="373"/>
      <c r="X495" s="373"/>
      <c r="Y495" s="373"/>
    </row>
    <row r="496" spans="1:25" ht="39" customHeight="1">
      <c r="B496" s="5"/>
      <c r="C496" s="135"/>
      <c r="D496" s="384">
        <v>5</v>
      </c>
      <c r="E496" s="509" t="s">
        <v>698</v>
      </c>
      <c r="F496" s="510"/>
      <c r="G496" s="372" t="s">
        <v>757</v>
      </c>
      <c r="H496" s="306" t="s">
        <v>56</v>
      </c>
      <c r="I496" s="306" t="s">
        <v>469</v>
      </c>
      <c r="J496" s="306" t="s">
        <v>130</v>
      </c>
      <c r="K496" s="306" t="s">
        <v>561</v>
      </c>
      <c r="L496" s="147" t="str">
        <f>VLOOKUP(P496,'1'!$A$2:$B$68,2)</f>
        <v>Sri Hariyati Fitriasih, M.Kom</v>
      </c>
      <c r="M496" s="186" t="e">
        <f>VLOOKUP(Q496,'1'!$A$2:$B$68,2)</f>
        <v>#N/A</v>
      </c>
      <c r="N496" s="154"/>
      <c r="O496" s="98"/>
      <c r="P496" s="75">
        <v>40</v>
      </c>
      <c r="Q496" s="75" t="s">
        <v>14</v>
      </c>
      <c r="V496" s="373"/>
      <c r="W496" s="373"/>
      <c r="X496" s="373"/>
      <c r="Y496" s="373"/>
    </row>
    <row r="497" spans="2:25" ht="23.25" customHeight="1">
      <c r="B497" s="5"/>
      <c r="C497" s="16"/>
      <c r="D497" s="387">
        <v>5</v>
      </c>
      <c r="E497" s="511" t="s">
        <v>683</v>
      </c>
      <c r="F497" s="512"/>
      <c r="G497" s="345" t="s">
        <v>758</v>
      </c>
      <c r="H497" s="306" t="s">
        <v>56</v>
      </c>
      <c r="I497" s="306" t="s">
        <v>625</v>
      </c>
      <c r="J497" s="287" t="s">
        <v>507</v>
      </c>
      <c r="K497" s="306" t="s">
        <v>626</v>
      </c>
      <c r="L497" s="349" t="str">
        <f>VLOOKUP(P497,'1'!$A$2:$B$68,2)</f>
        <v>Teguh Susyanto,S.Kom, M.Cs</v>
      </c>
      <c r="M497" s="351" t="e">
        <f>VLOOKUP(Q497,'1'!$A$2:$B$68,2)</f>
        <v>#N/A</v>
      </c>
      <c r="N497" s="154"/>
      <c r="O497" s="98"/>
      <c r="P497" s="75">
        <v>48</v>
      </c>
      <c r="Q497" s="75" t="s">
        <v>14</v>
      </c>
      <c r="V497" s="373"/>
      <c r="W497" s="373"/>
      <c r="X497" s="373"/>
      <c r="Y497" s="373"/>
    </row>
    <row r="498" spans="2:25" ht="21" customHeight="1">
      <c r="B498" s="5"/>
      <c r="C498" s="16"/>
      <c r="D498" s="513">
        <v>5</v>
      </c>
      <c r="E498" s="478" t="s">
        <v>682</v>
      </c>
      <c r="F498" s="515"/>
      <c r="G498" s="422" t="s">
        <v>720</v>
      </c>
      <c r="H498" s="200" t="s">
        <v>57</v>
      </c>
      <c r="I498" s="200" t="s">
        <v>165</v>
      </c>
      <c r="J498" s="517" t="s">
        <v>72</v>
      </c>
      <c r="K498" s="200">
        <v>25</v>
      </c>
      <c r="L498" s="407" t="str">
        <f>VLOOKUP(P498,'1'!$A$2:$B$68,2)</f>
        <v>Bramasto Wiryawan Y, S.T, M.MSI</v>
      </c>
      <c r="M498" s="425" t="e">
        <f>VLOOKUP(Q498,'1'!$A$2:$B$68,2)</f>
        <v>#N/A</v>
      </c>
      <c r="N498" s="154"/>
      <c r="O498" s="98"/>
      <c r="P498" s="75">
        <v>9</v>
      </c>
      <c r="Q498" s="75" t="s">
        <v>14</v>
      </c>
      <c r="V498" s="373"/>
      <c r="W498" s="373"/>
      <c r="X498" s="373"/>
      <c r="Y498" s="373"/>
    </row>
    <row r="499" spans="2:25" ht="21" customHeight="1">
      <c r="B499" s="5"/>
      <c r="C499" s="394"/>
      <c r="D499" s="514"/>
      <c r="E499" s="480"/>
      <c r="F499" s="516"/>
      <c r="G499" s="424"/>
      <c r="H499" s="200" t="s">
        <v>57</v>
      </c>
      <c r="I499" s="200" t="s">
        <v>304</v>
      </c>
      <c r="J499" s="518"/>
      <c r="K499" s="200" t="s">
        <v>306</v>
      </c>
      <c r="L499" s="409"/>
      <c r="M499" s="426"/>
      <c r="N499" s="154"/>
      <c r="O499" s="98"/>
      <c r="P499" s="75" t="s">
        <v>14</v>
      </c>
      <c r="Q499" s="75" t="s">
        <v>14</v>
      </c>
      <c r="V499" s="373"/>
      <c r="W499" s="373"/>
      <c r="X499" s="373"/>
      <c r="Y499" s="373"/>
    </row>
    <row r="500" spans="2:25" ht="18" customHeight="1">
      <c r="B500" s="66"/>
      <c r="C500" s="129"/>
      <c r="D500" s="413">
        <v>1</v>
      </c>
      <c r="E500" s="462" t="s">
        <v>663</v>
      </c>
      <c r="F500" s="463"/>
      <c r="G500" s="422" t="s">
        <v>720</v>
      </c>
      <c r="H500" s="306" t="s">
        <v>57</v>
      </c>
      <c r="I500" s="306" t="s">
        <v>620</v>
      </c>
      <c r="J500" s="427" t="s">
        <v>132</v>
      </c>
      <c r="K500" s="306" t="s">
        <v>621</v>
      </c>
      <c r="L500" s="407" t="str">
        <f>VLOOKUP(P500,'1'!$A$2:$B$68,2)</f>
        <v>Anisah, S.Kom</v>
      </c>
      <c r="M500" s="425" t="e">
        <f>VLOOKUP(Q500,'1'!$A$2:$B$68,2)</f>
        <v>#N/A</v>
      </c>
      <c r="N500" s="154"/>
      <c r="O500" s="98"/>
      <c r="P500" s="75">
        <v>3</v>
      </c>
      <c r="Q500" s="75" t="s">
        <v>14</v>
      </c>
    </row>
    <row r="501" spans="2:25" ht="18" customHeight="1">
      <c r="B501" s="66"/>
      <c r="C501" s="212"/>
      <c r="D501" s="415"/>
      <c r="E501" s="464"/>
      <c r="F501" s="465"/>
      <c r="G501" s="424"/>
      <c r="H501" s="306" t="s">
        <v>26</v>
      </c>
      <c r="I501" s="306" t="s">
        <v>248</v>
      </c>
      <c r="J501" s="429"/>
      <c r="K501" s="306">
        <v>5</v>
      </c>
      <c r="L501" s="409"/>
      <c r="M501" s="426"/>
      <c r="N501" s="154"/>
      <c r="O501" s="98"/>
      <c r="P501" s="75" t="s">
        <v>14</v>
      </c>
      <c r="Q501" s="75" t="s">
        <v>14</v>
      </c>
    </row>
    <row r="502" spans="2:25" ht="21.95" customHeight="1" thickBot="1">
      <c r="B502" s="294"/>
      <c r="C502" s="295"/>
      <c r="D502" s="266"/>
      <c r="E502" s="267"/>
      <c r="F502" s="268"/>
      <c r="G502" s="266"/>
      <c r="H502" s="266"/>
      <c r="I502" s="266"/>
      <c r="J502" s="266"/>
      <c r="K502" s="296"/>
      <c r="L502" s="269"/>
      <c r="M502" s="227"/>
      <c r="N502" s="106"/>
      <c r="O502" s="98"/>
      <c r="V502" s="373"/>
      <c r="W502" s="373"/>
      <c r="X502" s="373"/>
      <c r="Y502" s="373"/>
    </row>
    <row r="503" spans="2:25" ht="21.95" customHeight="1">
      <c r="B503" s="297"/>
      <c r="C503" s="298"/>
      <c r="D503" s="299"/>
      <c r="E503" s="299"/>
      <c r="F503" s="299"/>
      <c r="G503" s="299"/>
      <c r="H503" s="299"/>
      <c r="I503" s="299"/>
      <c r="J503" s="299"/>
      <c r="K503" s="299"/>
      <c r="L503" s="300"/>
      <c r="M503" s="301"/>
      <c r="N503" s="304"/>
      <c r="O503" s="304"/>
      <c r="P503" s="304"/>
      <c r="V503" s="373"/>
      <c r="W503" s="373"/>
      <c r="X503" s="373"/>
      <c r="Y503" s="373"/>
    </row>
    <row r="504" spans="2:25" ht="21.95" customHeight="1">
      <c r="B504" s="326"/>
      <c r="C504" s="302"/>
      <c r="D504" s="303"/>
      <c r="E504" s="303"/>
      <c r="F504" s="303"/>
      <c r="G504" s="303"/>
      <c r="H504" s="303"/>
      <c r="I504" s="303"/>
      <c r="J504" s="303"/>
      <c r="K504" s="303"/>
      <c r="L504" s="304"/>
      <c r="M504" s="305"/>
      <c r="N504" s="304"/>
      <c r="O504" s="304"/>
      <c r="P504" s="304"/>
      <c r="V504" s="373"/>
      <c r="W504" s="373"/>
      <c r="X504" s="373"/>
      <c r="Y504" s="373"/>
    </row>
    <row r="505" spans="2:25" ht="21.95" customHeight="1">
      <c r="B505" s="326"/>
      <c r="C505" s="302"/>
      <c r="D505" s="303"/>
      <c r="E505" s="303"/>
      <c r="F505" s="303"/>
      <c r="G505" s="303"/>
      <c r="H505" s="303"/>
      <c r="I505" s="303"/>
      <c r="J505" s="303"/>
      <c r="K505" s="303"/>
      <c r="L505" s="304"/>
      <c r="M505" s="305"/>
      <c r="N505" s="304"/>
      <c r="O505" s="304"/>
      <c r="P505" s="304"/>
      <c r="V505" s="373"/>
      <c r="W505" s="373"/>
      <c r="X505" s="373"/>
      <c r="Y505" s="373"/>
    </row>
    <row r="506" spans="2:25" ht="21.95" customHeight="1">
      <c r="B506" s="326"/>
      <c r="C506" s="302"/>
      <c r="D506" s="303"/>
      <c r="E506" s="303"/>
      <c r="F506" s="303"/>
      <c r="G506" s="303"/>
      <c r="H506" s="303"/>
      <c r="I506" s="303"/>
      <c r="J506" s="303"/>
      <c r="K506" s="640" t="s">
        <v>65</v>
      </c>
      <c r="L506" s="304"/>
      <c r="M506" s="305"/>
      <c r="N506" s="304"/>
      <c r="O506" s="304"/>
      <c r="P506" s="304"/>
      <c r="V506" s="373"/>
      <c r="W506" s="373"/>
      <c r="X506" s="373"/>
      <c r="Y506" s="373"/>
    </row>
    <row r="507" spans="2:25" ht="21.75" customHeight="1" thickBot="1">
      <c r="B507" s="19"/>
      <c r="C507" s="126" t="s">
        <v>711</v>
      </c>
      <c r="D507" s="2"/>
      <c r="E507" s="8"/>
      <c r="F507" s="1"/>
      <c r="G507" s="2"/>
      <c r="H507" s="2"/>
      <c r="I507" s="2"/>
      <c r="J507" s="2"/>
      <c r="K507" s="641"/>
      <c r="L507" s="201"/>
      <c r="M507" s="166"/>
      <c r="N507" s="165"/>
      <c r="O507" s="98"/>
      <c r="P507" s="316"/>
      <c r="V507" s="373"/>
      <c r="W507" s="373"/>
      <c r="X507" s="373"/>
      <c r="Y507" s="373"/>
    </row>
    <row r="508" spans="2:25" ht="15.75" customHeight="1">
      <c r="B508" s="50" t="s">
        <v>2</v>
      </c>
      <c r="C508" s="366" t="s">
        <v>3</v>
      </c>
      <c r="D508" s="486" t="s">
        <v>4</v>
      </c>
      <c r="E508" s="505" t="s">
        <v>15</v>
      </c>
      <c r="F508" s="506"/>
      <c r="G508" s="486" t="s">
        <v>16</v>
      </c>
      <c r="H508" s="486" t="s">
        <v>61</v>
      </c>
      <c r="I508" s="486" t="s">
        <v>23</v>
      </c>
      <c r="J508" s="486" t="s">
        <v>5</v>
      </c>
      <c r="K508" s="374" t="s">
        <v>6</v>
      </c>
      <c r="L508" s="486" t="s">
        <v>760</v>
      </c>
      <c r="M508" s="55" t="s">
        <v>30</v>
      </c>
      <c r="N508" s="153"/>
      <c r="O508" s="98"/>
      <c r="V508" s="373"/>
      <c r="W508" s="373"/>
      <c r="X508" s="373"/>
      <c r="Y508" s="373"/>
    </row>
    <row r="509" spans="2:25" ht="15.75" customHeight="1" thickBot="1">
      <c r="B509" s="51" t="s">
        <v>7</v>
      </c>
      <c r="C509" s="367" t="s">
        <v>8</v>
      </c>
      <c r="D509" s="487"/>
      <c r="E509" s="507"/>
      <c r="F509" s="508"/>
      <c r="G509" s="487"/>
      <c r="H509" s="487"/>
      <c r="I509" s="487"/>
      <c r="J509" s="487"/>
      <c r="K509" s="375" t="s">
        <v>9</v>
      </c>
      <c r="L509" s="487"/>
      <c r="M509" s="56"/>
      <c r="N509" s="153"/>
      <c r="O509" s="98"/>
      <c r="V509" s="373"/>
      <c r="W509" s="373"/>
      <c r="X509" s="373"/>
      <c r="Y509" s="373"/>
    </row>
    <row r="510" spans="2:25" ht="21.95" customHeight="1" thickTop="1" thickBot="1">
      <c r="B510" s="5"/>
      <c r="C510" s="394"/>
      <c r="D510" s="346"/>
      <c r="E510" s="110"/>
      <c r="F510" s="110"/>
      <c r="G510" s="346"/>
      <c r="H510" s="348"/>
      <c r="I510" s="348"/>
      <c r="J510" s="348"/>
      <c r="K510" s="348"/>
      <c r="L510" s="148"/>
      <c r="M510" s="53"/>
      <c r="N510" s="118"/>
      <c r="O510" s="98"/>
      <c r="V510" s="373"/>
      <c r="W510" s="373"/>
      <c r="X510" s="373"/>
      <c r="Y510" s="373"/>
    </row>
    <row r="511" spans="2:25" ht="21" customHeight="1">
      <c r="B511" s="236" t="s">
        <v>181</v>
      </c>
      <c r="C511" s="327" t="s">
        <v>65</v>
      </c>
      <c r="D511" s="413">
        <v>5</v>
      </c>
      <c r="E511" s="503" t="s">
        <v>698</v>
      </c>
      <c r="F511" s="383" t="s">
        <v>123</v>
      </c>
      <c r="G511" s="372" t="s">
        <v>447</v>
      </c>
      <c r="H511" s="306" t="s">
        <v>56</v>
      </c>
      <c r="I511" s="306" t="s">
        <v>397</v>
      </c>
      <c r="J511" s="306" t="s">
        <v>134</v>
      </c>
      <c r="K511" s="306" t="s">
        <v>556</v>
      </c>
      <c r="L511" s="407" t="str">
        <f>VLOOKUP(P511,'1'!$A$2:$B$68,2)</f>
        <v>Sri Hariyati Fitriasih, M.Kom</v>
      </c>
      <c r="M511" s="351" t="e">
        <f>VLOOKUP(Q511,'1'!$A$2:$B$68,2)</f>
        <v>#N/A</v>
      </c>
      <c r="N511" s="154"/>
      <c r="O511" s="98"/>
      <c r="P511" s="75">
        <v>40</v>
      </c>
      <c r="Q511" s="75" t="s">
        <v>14</v>
      </c>
      <c r="V511" s="373"/>
      <c r="W511" s="373"/>
      <c r="X511" s="373"/>
      <c r="Y511" s="373"/>
    </row>
    <row r="512" spans="2:25" ht="21" customHeight="1">
      <c r="B512" s="68"/>
      <c r="C512" s="327" t="s">
        <v>712</v>
      </c>
      <c r="D512" s="415"/>
      <c r="E512" s="504"/>
      <c r="F512" s="383" t="s">
        <v>124</v>
      </c>
      <c r="G512" s="372" t="s">
        <v>739</v>
      </c>
      <c r="H512" s="306" t="s">
        <v>56</v>
      </c>
      <c r="I512" s="306" t="s">
        <v>557</v>
      </c>
      <c r="J512" s="306" t="s">
        <v>134</v>
      </c>
      <c r="K512" s="306" t="s">
        <v>541</v>
      </c>
      <c r="L512" s="409"/>
      <c r="M512" s="351" t="e">
        <f>VLOOKUP(Q512,'1'!$A$2:$B$68,2)</f>
        <v>#N/A</v>
      </c>
      <c r="N512" s="154"/>
      <c r="O512" s="98"/>
      <c r="P512" s="75">
        <v>40</v>
      </c>
      <c r="Q512" s="75" t="s">
        <v>14</v>
      </c>
      <c r="V512" s="373"/>
      <c r="W512" s="373"/>
      <c r="X512" s="373"/>
      <c r="Y512" s="373"/>
    </row>
    <row r="513" spans="1:25" ht="15.75">
      <c r="B513" s="20"/>
      <c r="C513" s="16"/>
      <c r="D513" s="413">
        <v>5</v>
      </c>
      <c r="E513" s="497" t="s">
        <v>685</v>
      </c>
      <c r="F513" s="498"/>
      <c r="G513" s="422" t="s">
        <v>127</v>
      </c>
      <c r="H513" s="306" t="s">
        <v>57</v>
      </c>
      <c r="I513" s="306" t="s">
        <v>195</v>
      </c>
      <c r="J513" s="306" t="s">
        <v>131</v>
      </c>
      <c r="K513" s="306">
        <v>29</v>
      </c>
      <c r="L513" s="407" t="str">
        <f>VLOOKUP(P513,'1'!$A$2:$B$68,2)</f>
        <v>Yunita Primasanti, S.T, M.T</v>
      </c>
      <c r="M513" s="344" t="str">
        <f>VLOOKUP(Q513,'1'!$A$2:$B$68,2)</f>
        <v>Setiyowati, S.Kom, M.Kom</v>
      </c>
      <c r="N513" s="154"/>
      <c r="O513" s="98"/>
      <c r="P513" s="75">
        <v>56</v>
      </c>
      <c r="Q513" s="75">
        <v>38</v>
      </c>
    </row>
    <row r="514" spans="1:25" ht="15.75">
      <c r="B514" s="20"/>
      <c r="C514" s="16"/>
      <c r="D514" s="414"/>
      <c r="E514" s="499"/>
      <c r="F514" s="500"/>
      <c r="G514" s="423"/>
      <c r="H514" s="306" t="s">
        <v>57</v>
      </c>
      <c r="I514" s="306" t="s">
        <v>353</v>
      </c>
      <c r="J514" s="306" t="s">
        <v>130</v>
      </c>
      <c r="K514" s="306" t="s">
        <v>646</v>
      </c>
      <c r="L514" s="408"/>
      <c r="M514" s="351" t="e">
        <f>VLOOKUP(Q514,'1'!$A$2:$B$68,2)</f>
        <v>#N/A</v>
      </c>
      <c r="N514" s="154"/>
      <c r="O514" s="98"/>
      <c r="P514" s="75">
        <v>34</v>
      </c>
      <c r="Q514" s="75" t="s">
        <v>14</v>
      </c>
    </row>
    <row r="515" spans="1:25" ht="15.75">
      <c r="B515" s="20"/>
      <c r="C515" s="16"/>
      <c r="D515" s="414"/>
      <c r="E515" s="499"/>
      <c r="F515" s="500"/>
      <c r="G515" s="423"/>
      <c r="H515" s="306" t="s">
        <v>57</v>
      </c>
      <c r="I515" s="306" t="s">
        <v>394</v>
      </c>
      <c r="J515" s="306" t="s">
        <v>132</v>
      </c>
      <c r="K515" s="306" t="s">
        <v>647</v>
      </c>
      <c r="L515" s="409"/>
      <c r="M515" s="351" t="e">
        <f>VLOOKUP(Q515,'1'!$A$2:$B$68,2)</f>
        <v>#N/A</v>
      </c>
      <c r="N515" s="154"/>
      <c r="O515" s="98"/>
      <c r="P515" s="75">
        <v>33</v>
      </c>
      <c r="Q515" s="75" t="s">
        <v>14</v>
      </c>
    </row>
    <row r="516" spans="1:25" s="25" customFormat="1" ht="21.95" customHeight="1">
      <c r="A516" s="75"/>
      <c r="B516" s="20"/>
      <c r="C516" s="16"/>
      <c r="D516" s="413">
        <v>1</v>
      </c>
      <c r="E516" s="488" t="s">
        <v>508</v>
      </c>
      <c r="F516" s="489"/>
      <c r="G516" s="422" t="s">
        <v>118</v>
      </c>
      <c r="H516" s="306" t="s">
        <v>57</v>
      </c>
      <c r="I516" s="306" t="s">
        <v>238</v>
      </c>
      <c r="J516" s="427" t="s">
        <v>134</v>
      </c>
      <c r="K516" s="306">
        <v>32</v>
      </c>
      <c r="L516" s="407" t="str">
        <f>VLOOKUP(P516,'1'!$A$2:$B$68,2)</f>
        <v>Wawan Laksito, S.Si, M.Kom</v>
      </c>
      <c r="M516" s="430" t="e">
        <f>VLOOKUP(Q516,'1'!$A$2:$B$68,2)</f>
        <v>#N/A</v>
      </c>
      <c r="N516" s="154"/>
      <c r="O516" s="98"/>
      <c r="P516" s="75">
        <v>52</v>
      </c>
      <c r="Q516" s="75" t="s">
        <v>14</v>
      </c>
      <c r="R516" s="75"/>
      <c r="V516" s="373"/>
      <c r="W516" s="373"/>
      <c r="X516" s="373"/>
      <c r="Y516" s="373"/>
    </row>
    <row r="517" spans="1:25" s="25" customFormat="1" ht="21.95" customHeight="1">
      <c r="A517" s="75"/>
      <c r="B517" s="20"/>
      <c r="C517" s="16"/>
      <c r="D517" s="414"/>
      <c r="E517" s="490"/>
      <c r="F517" s="491"/>
      <c r="G517" s="423"/>
      <c r="H517" s="306" t="s">
        <v>57</v>
      </c>
      <c r="I517" s="306" t="s">
        <v>239</v>
      </c>
      <c r="J517" s="428"/>
      <c r="K517" s="306">
        <v>32</v>
      </c>
      <c r="L517" s="408"/>
      <c r="M517" s="431"/>
      <c r="N517" s="154"/>
      <c r="O517" s="98"/>
      <c r="P517" s="75"/>
      <c r="Q517" s="75" t="s">
        <v>14</v>
      </c>
      <c r="R517" s="75"/>
      <c r="V517" s="373"/>
      <c r="W517" s="373"/>
      <c r="X517" s="373"/>
      <c r="Y517" s="373"/>
    </row>
    <row r="518" spans="1:25" s="25" customFormat="1" ht="21.95" customHeight="1">
      <c r="A518" s="75"/>
      <c r="B518" s="20"/>
      <c r="C518" s="16"/>
      <c r="D518" s="414"/>
      <c r="E518" s="490"/>
      <c r="F518" s="491"/>
      <c r="G518" s="423"/>
      <c r="H518" s="306" t="s">
        <v>57</v>
      </c>
      <c r="I518" s="306" t="s">
        <v>240</v>
      </c>
      <c r="J518" s="428"/>
      <c r="K518" s="306">
        <v>30</v>
      </c>
      <c r="L518" s="408"/>
      <c r="M518" s="431"/>
      <c r="N518" s="154"/>
      <c r="O518" s="98"/>
      <c r="P518" s="75"/>
      <c r="Q518" s="75" t="s">
        <v>14</v>
      </c>
      <c r="R518" s="75"/>
      <c r="V518" s="373"/>
      <c r="W518" s="373"/>
      <c r="X518" s="373"/>
      <c r="Y518" s="373"/>
    </row>
    <row r="519" spans="1:25" s="25" customFormat="1" ht="21.95" customHeight="1">
      <c r="A519" s="75"/>
      <c r="B519" s="20"/>
      <c r="C519" s="16"/>
      <c r="D519" s="415"/>
      <c r="E519" s="492"/>
      <c r="F519" s="493"/>
      <c r="G519" s="424"/>
      <c r="H519" s="306" t="s">
        <v>26</v>
      </c>
      <c r="I519" s="306" t="s">
        <v>250</v>
      </c>
      <c r="J519" s="429"/>
      <c r="K519" s="306">
        <v>10</v>
      </c>
      <c r="L519" s="409"/>
      <c r="M519" s="432"/>
      <c r="N519" s="154"/>
      <c r="O519" s="98"/>
      <c r="P519" s="75"/>
      <c r="Q519" s="75" t="s">
        <v>14</v>
      </c>
      <c r="R519" s="75"/>
      <c r="V519" s="373"/>
      <c r="W519" s="373"/>
      <c r="X519" s="373"/>
      <c r="Y519" s="373"/>
    </row>
    <row r="520" spans="1:25" ht="23.1" customHeight="1">
      <c r="B520" s="6"/>
      <c r="C520" s="131"/>
      <c r="D520" s="413">
        <v>7</v>
      </c>
      <c r="E520" s="416" t="s">
        <v>437</v>
      </c>
      <c r="F520" s="417"/>
      <c r="G520" s="422" t="s">
        <v>118</v>
      </c>
      <c r="H520" s="306" t="s">
        <v>56</v>
      </c>
      <c r="I520" s="306" t="s">
        <v>365</v>
      </c>
      <c r="J520" s="427" t="s">
        <v>133</v>
      </c>
      <c r="K520" s="306">
        <v>13</v>
      </c>
      <c r="L520" s="407" t="str">
        <f>VLOOKUP(P520,'1'!$A$2:$B$68,2)</f>
        <v>Sri Sayekti, S.Pd, M.Pd</v>
      </c>
      <c r="M520" s="425" t="e">
        <f>VLOOKUP(Q520,'1'!$A$2:$B$68,2)</f>
        <v>#N/A</v>
      </c>
      <c r="N520" s="154"/>
      <c r="O520" s="98"/>
      <c r="P520" s="75">
        <v>43</v>
      </c>
      <c r="Q520" s="75" t="s">
        <v>14</v>
      </c>
      <c r="V520" s="373"/>
      <c r="W520" s="373"/>
      <c r="X520" s="373"/>
      <c r="Y520" s="373"/>
    </row>
    <row r="521" spans="1:25" ht="23.1" customHeight="1">
      <c r="B521" s="6"/>
      <c r="C521" s="131"/>
      <c r="D521" s="415"/>
      <c r="E521" s="420"/>
      <c r="F521" s="421"/>
      <c r="G521" s="424"/>
      <c r="H521" s="306" t="s">
        <v>56</v>
      </c>
      <c r="I521" s="306" t="s">
        <v>153</v>
      </c>
      <c r="J521" s="429"/>
      <c r="K521" s="306">
        <v>20</v>
      </c>
      <c r="L521" s="409"/>
      <c r="M521" s="426"/>
      <c r="N521" s="154"/>
      <c r="O521" s="98"/>
      <c r="P521" s="75" t="s">
        <v>14</v>
      </c>
      <c r="Q521" s="75" t="s">
        <v>14</v>
      </c>
      <c r="V521" s="373"/>
      <c r="W521" s="373"/>
      <c r="X521" s="373"/>
      <c r="Y521" s="373"/>
    </row>
    <row r="522" spans="1:25" ht="23.1" customHeight="1">
      <c r="B522" s="6"/>
      <c r="C522" s="131"/>
      <c r="D522" s="238">
        <v>7</v>
      </c>
      <c r="E522" s="416" t="s">
        <v>437</v>
      </c>
      <c r="F522" s="417"/>
      <c r="G522" s="422" t="s">
        <v>118</v>
      </c>
      <c r="H522" s="306" t="s">
        <v>56</v>
      </c>
      <c r="I522" s="306" t="s">
        <v>154</v>
      </c>
      <c r="J522" s="306" t="s">
        <v>131</v>
      </c>
      <c r="K522" s="306">
        <v>21</v>
      </c>
      <c r="L522" s="407" t="str">
        <f>VLOOKUP(P522,'1'!$A$2:$B$68,2)</f>
        <v>Yuli Windiyanti, M.Pd</v>
      </c>
      <c r="M522" s="351" t="e">
        <f>VLOOKUP(Q522,'1'!$A$2:$B$68,2)</f>
        <v>#N/A</v>
      </c>
      <c r="N522" s="154"/>
      <c r="O522" s="98"/>
      <c r="P522" s="75">
        <v>1</v>
      </c>
      <c r="Q522" s="75" t="s">
        <v>14</v>
      </c>
      <c r="V522" s="373"/>
      <c r="W522" s="373"/>
      <c r="X522" s="373"/>
      <c r="Y522" s="373"/>
    </row>
    <row r="523" spans="1:25" ht="23.1" customHeight="1">
      <c r="B523" s="6"/>
      <c r="C523" s="394"/>
      <c r="D523" s="238">
        <v>3</v>
      </c>
      <c r="E523" s="418"/>
      <c r="F523" s="419"/>
      <c r="G523" s="423"/>
      <c r="H523" s="306" t="s">
        <v>222</v>
      </c>
      <c r="I523" s="306" t="s">
        <v>283</v>
      </c>
      <c r="J523" s="306" t="s">
        <v>130</v>
      </c>
      <c r="K523" s="306" t="s">
        <v>268</v>
      </c>
      <c r="L523" s="408"/>
      <c r="M523" s="351" t="e">
        <f>VLOOKUP(Q523,'1'!$A$2:$B$68,2)</f>
        <v>#N/A</v>
      </c>
      <c r="N523" s="154"/>
      <c r="O523" s="98"/>
      <c r="P523" s="75">
        <v>36</v>
      </c>
      <c r="Q523" s="75" t="s">
        <v>14</v>
      </c>
      <c r="V523" s="373"/>
      <c r="W523" s="373"/>
      <c r="X523" s="373"/>
      <c r="Y523" s="373"/>
    </row>
    <row r="524" spans="1:25" ht="23.1" customHeight="1">
      <c r="B524" s="6"/>
      <c r="C524" s="394"/>
      <c r="D524" s="238">
        <v>5</v>
      </c>
      <c r="E524" s="420"/>
      <c r="F524" s="421"/>
      <c r="G524" s="424"/>
      <c r="H524" s="306" t="s">
        <v>220</v>
      </c>
      <c r="I524" s="306" t="s">
        <v>406</v>
      </c>
      <c r="J524" s="306" t="s">
        <v>132</v>
      </c>
      <c r="K524" s="306" t="s">
        <v>598</v>
      </c>
      <c r="L524" s="409"/>
      <c r="M524" s="351" t="e">
        <f>VLOOKUP(Q524,'1'!$A$2:$B$68,2)</f>
        <v>#N/A</v>
      </c>
      <c r="N524" s="154"/>
      <c r="O524" s="98"/>
      <c r="P524" s="75">
        <v>33</v>
      </c>
      <c r="Q524" s="75" t="s">
        <v>14</v>
      </c>
      <c r="V524" s="373"/>
      <c r="W524" s="373"/>
      <c r="X524" s="373"/>
      <c r="Y524" s="373"/>
    </row>
    <row r="525" spans="1:25" s="25" customFormat="1" ht="21.95" customHeight="1">
      <c r="A525" s="75"/>
      <c r="B525" s="20"/>
      <c r="C525" s="16"/>
      <c r="D525" s="387">
        <v>5</v>
      </c>
      <c r="E525" s="365" t="s">
        <v>119</v>
      </c>
      <c r="F525" s="390" t="s">
        <v>123</v>
      </c>
      <c r="G525" s="372" t="s">
        <v>137</v>
      </c>
      <c r="H525" s="306" t="s">
        <v>57</v>
      </c>
      <c r="I525" s="306" t="s">
        <v>649</v>
      </c>
      <c r="J525" s="287" t="s">
        <v>71</v>
      </c>
      <c r="K525" s="306" t="s">
        <v>650</v>
      </c>
      <c r="L525" s="147" t="str">
        <f>VLOOKUP(P525,'1'!$A$2:$B$68,2)</f>
        <v>Budi Hartanto, S.Kom, M.Kom</v>
      </c>
      <c r="M525" s="351" t="e">
        <f>VLOOKUP(Q525,'1'!$A$2:$B$68,2)</f>
        <v>#N/A</v>
      </c>
      <c r="N525" s="154"/>
      <c r="O525" s="98"/>
      <c r="P525" s="75">
        <v>13</v>
      </c>
      <c r="Q525" s="75" t="s">
        <v>14</v>
      </c>
      <c r="R525" s="75"/>
      <c r="V525" s="373"/>
      <c r="W525" s="373"/>
      <c r="X525" s="373"/>
      <c r="Y525" s="373"/>
    </row>
    <row r="526" spans="1:25" ht="21.95" customHeight="1">
      <c r="B526" s="5"/>
      <c r="C526" s="394"/>
      <c r="D526" s="217"/>
      <c r="E526" s="218"/>
      <c r="F526" s="218"/>
      <c r="G526" s="215"/>
      <c r="H526" s="219"/>
      <c r="I526" s="220"/>
      <c r="J526" s="162"/>
      <c r="K526" s="221"/>
      <c r="L526" s="193"/>
      <c r="M526" s="194"/>
      <c r="N526" s="98"/>
      <c r="O526" s="98"/>
      <c r="V526" s="373"/>
      <c r="W526" s="373"/>
      <c r="X526" s="373"/>
      <c r="Y526" s="373"/>
    </row>
    <row r="527" spans="1:25" ht="21.95" customHeight="1">
      <c r="B527" s="5"/>
      <c r="C527" s="394"/>
      <c r="D527" s="410" t="s">
        <v>39</v>
      </c>
      <c r="E527" s="411"/>
      <c r="F527" s="411"/>
      <c r="G527" s="411"/>
      <c r="H527" s="411"/>
      <c r="I527" s="411"/>
      <c r="J527" s="411"/>
      <c r="K527" s="411"/>
      <c r="L527" s="411"/>
      <c r="M527" s="412"/>
      <c r="N527" s="316"/>
      <c r="O527" s="316"/>
      <c r="P527" s="75" t="s">
        <v>14</v>
      </c>
      <c r="Q527" s="75" t="s">
        <v>14</v>
      </c>
      <c r="V527" s="373"/>
      <c r="W527" s="373"/>
      <c r="X527" s="373"/>
      <c r="Y527" s="373"/>
    </row>
    <row r="528" spans="1:25" ht="21.95" customHeight="1">
      <c r="B528" s="152"/>
      <c r="C528" s="327" t="s">
        <v>65</v>
      </c>
      <c r="D528" s="413">
        <v>1</v>
      </c>
      <c r="E528" s="488" t="s">
        <v>508</v>
      </c>
      <c r="F528" s="489"/>
      <c r="G528" s="422" t="s">
        <v>115</v>
      </c>
      <c r="H528" s="306" t="s">
        <v>57</v>
      </c>
      <c r="I528" s="306" t="s">
        <v>414</v>
      </c>
      <c r="J528" s="427" t="s">
        <v>132</v>
      </c>
      <c r="K528" s="306">
        <v>17</v>
      </c>
      <c r="L528" s="407" t="str">
        <f>VLOOKUP(P528,'1'!$A$2:$B$68,2)</f>
        <v>Wawan Laksito, S.Si, M.Kom</v>
      </c>
      <c r="M528" s="494" t="e">
        <f>VLOOKUP(Q528,'1'!$A$2:$B$68,2)</f>
        <v>#N/A</v>
      </c>
      <c r="N528" s="154"/>
      <c r="O528" s="98"/>
      <c r="P528" s="75">
        <v>52</v>
      </c>
      <c r="Q528" s="75" t="s">
        <v>14</v>
      </c>
      <c r="V528" s="373"/>
      <c r="W528" s="373"/>
      <c r="X528" s="373"/>
      <c r="Y528" s="373"/>
    </row>
    <row r="529" spans="2:25" ht="21.95" customHeight="1">
      <c r="B529" s="152"/>
      <c r="C529" s="327" t="s">
        <v>712</v>
      </c>
      <c r="D529" s="414"/>
      <c r="E529" s="490"/>
      <c r="F529" s="491"/>
      <c r="G529" s="423"/>
      <c r="H529" s="306" t="s">
        <v>57</v>
      </c>
      <c r="I529" s="306" t="s">
        <v>422</v>
      </c>
      <c r="J529" s="428"/>
      <c r="K529" s="306">
        <v>17</v>
      </c>
      <c r="L529" s="408"/>
      <c r="M529" s="495"/>
      <c r="N529" s="154"/>
      <c r="O529" s="98"/>
      <c r="Q529" s="75" t="s">
        <v>14</v>
      </c>
      <c r="V529" s="373"/>
      <c r="W529" s="373"/>
      <c r="X529" s="373"/>
      <c r="Y529" s="373"/>
    </row>
    <row r="530" spans="2:25" ht="21.95" customHeight="1">
      <c r="B530" s="152"/>
      <c r="C530" s="328" t="s">
        <v>487</v>
      </c>
      <c r="D530" s="415"/>
      <c r="E530" s="492"/>
      <c r="F530" s="493"/>
      <c r="G530" s="424"/>
      <c r="H530" s="306" t="s">
        <v>158</v>
      </c>
      <c r="I530" s="306" t="s">
        <v>248</v>
      </c>
      <c r="J530" s="429"/>
      <c r="K530" s="306">
        <v>5</v>
      </c>
      <c r="L530" s="409"/>
      <c r="M530" s="496"/>
      <c r="N530" s="154"/>
      <c r="O530" s="98"/>
      <c r="P530" s="75" t="s">
        <v>14</v>
      </c>
      <c r="Q530" s="75" t="s">
        <v>14</v>
      </c>
      <c r="V530" s="373"/>
      <c r="W530" s="373"/>
      <c r="X530" s="373"/>
      <c r="Y530" s="373"/>
    </row>
    <row r="531" spans="2:25" ht="23.1" customHeight="1">
      <c r="B531" s="235"/>
      <c r="C531" s="251"/>
      <c r="D531" s="501">
        <v>1</v>
      </c>
      <c r="E531" s="502" t="s">
        <v>664</v>
      </c>
      <c r="F531" s="502"/>
      <c r="G531" s="422" t="s">
        <v>731</v>
      </c>
      <c r="H531" s="306" t="s">
        <v>56</v>
      </c>
      <c r="I531" s="306" t="s">
        <v>260</v>
      </c>
      <c r="J531" s="427" t="s">
        <v>135</v>
      </c>
      <c r="K531" s="348">
        <v>22</v>
      </c>
      <c r="L531" s="407" t="str">
        <f>VLOOKUP(P531,'1'!$A$2:$B$68,2)</f>
        <v>Trias Pungkur K. S.T</v>
      </c>
      <c r="M531" s="425" t="e">
        <f>VLOOKUP(Q531,'1'!$A$2:$B$68,2)</f>
        <v>#N/A</v>
      </c>
      <c r="N531" s="154"/>
      <c r="O531" s="98"/>
      <c r="P531" s="75">
        <v>51</v>
      </c>
      <c r="Q531" s="75" t="s">
        <v>14</v>
      </c>
      <c r="V531" s="373"/>
      <c r="W531" s="373"/>
      <c r="X531" s="373"/>
      <c r="Y531" s="373"/>
    </row>
    <row r="532" spans="2:25" ht="23.1" customHeight="1">
      <c r="B532" s="235"/>
      <c r="C532" s="251"/>
      <c r="D532" s="501"/>
      <c r="E532" s="502"/>
      <c r="F532" s="502"/>
      <c r="G532" s="423"/>
      <c r="H532" s="306" t="s">
        <v>55</v>
      </c>
      <c r="I532" s="306" t="s">
        <v>418</v>
      </c>
      <c r="J532" s="429"/>
      <c r="K532" s="348" t="s">
        <v>246</v>
      </c>
      <c r="L532" s="409"/>
      <c r="M532" s="426"/>
      <c r="N532" s="154"/>
      <c r="O532" s="98"/>
      <c r="P532" s="75" t="s">
        <v>14</v>
      </c>
      <c r="Q532" s="75" t="s">
        <v>14</v>
      </c>
      <c r="V532" s="373"/>
      <c r="W532" s="373"/>
      <c r="X532" s="373"/>
      <c r="Y532" s="373"/>
    </row>
    <row r="533" spans="2:25" ht="23.1" customHeight="1">
      <c r="B533" s="6"/>
      <c r="C533" s="131"/>
      <c r="D533" s="238">
        <v>7</v>
      </c>
      <c r="E533" s="416" t="s">
        <v>437</v>
      </c>
      <c r="F533" s="417"/>
      <c r="G533" s="422" t="s">
        <v>115</v>
      </c>
      <c r="H533" s="306" t="s">
        <v>56</v>
      </c>
      <c r="I533" s="306" t="s">
        <v>603</v>
      </c>
      <c r="J533" s="306" t="s">
        <v>131</v>
      </c>
      <c r="K533" s="306" t="s">
        <v>602</v>
      </c>
      <c r="L533" s="407" t="str">
        <f>VLOOKUP(P533,'1'!$A$2:$B$68,2)</f>
        <v>Yuli Windiyanti, M.Pd</v>
      </c>
      <c r="M533" s="351" t="e">
        <f>VLOOKUP(Q533,'1'!$A$2:$B$68,2)</f>
        <v>#N/A</v>
      </c>
      <c r="N533" s="154"/>
      <c r="O533" s="98"/>
      <c r="P533" s="75">
        <v>1</v>
      </c>
      <c r="Q533" s="75" t="s">
        <v>14</v>
      </c>
      <c r="V533" s="373"/>
      <c r="W533" s="373"/>
      <c r="X533" s="373"/>
      <c r="Y533" s="373"/>
    </row>
    <row r="534" spans="2:25" ht="23.1" customHeight="1">
      <c r="B534" s="6"/>
      <c r="C534" s="394"/>
      <c r="D534" s="238">
        <v>3</v>
      </c>
      <c r="E534" s="418"/>
      <c r="F534" s="419"/>
      <c r="G534" s="423"/>
      <c r="H534" s="306" t="s">
        <v>26</v>
      </c>
      <c r="I534" s="306" t="s">
        <v>286</v>
      </c>
      <c r="J534" s="427" t="s">
        <v>130</v>
      </c>
      <c r="K534" s="306" t="s">
        <v>323</v>
      </c>
      <c r="L534" s="408"/>
      <c r="M534" s="425" t="e">
        <f>VLOOKUP(Q534,'1'!$A$2:$B$68,2)</f>
        <v>#N/A</v>
      </c>
      <c r="N534" s="154"/>
      <c r="O534" s="98"/>
      <c r="P534" s="75">
        <v>25</v>
      </c>
      <c r="Q534" s="75" t="s">
        <v>14</v>
      </c>
      <c r="V534" s="373"/>
      <c r="W534" s="373"/>
      <c r="X534" s="373"/>
      <c r="Y534" s="373"/>
    </row>
    <row r="535" spans="2:25" ht="23.1" customHeight="1">
      <c r="B535" s="6"/>
      <c r="C535" s="394"/>
      <c r="D535" s="238">
        <v>5</v>
      </c>
      <c r="E535" s="420"/>
      <c r="F535" s="421"/>
      <c r="G535" s="424"/>
      <c r="H535" s="306" t="s">
        <v>55</v>
      </c>
      <c r="I535" s="306" t="s">
        <v>160</v>
      </c>
      <c r="J535" s="429"/>
      <c r="K535" s="306" t="s">
        <v>462</v>
      </c>
      <c r="L535" s="409"/>
      <c r="M535" s="426"/>
      <c r="N535" s="154"/>
      <c r="O535" s="98"/>
      <c r="P535" s="75" t="s">
        <v>14</v>
      </c>
      <c r="Q535" s="75" t="s">
        <v>14</v>
      </c>
      <c r="V535" s="373"/>
      <c r="W535" s="373"/>
      <c r="X535" s="373"/>
      <c r="Y535" s="373"/>
    </row>
    <row r="536" spans="2:25" ht="15.75">
      <c r="B536" s="235"/>
      <c r="C536" s="251"/>
      <c r="D536" s="413">
        <v>5</v>
      </c>
      <c r="E536" s="497" t="s">
        <v>685</v>
      </c>
      <c r="F536" s="498"/>
      <c r="G536" s="422" t="s">
        <v>115</v>
      </c>
      <c r="H536" s="306" t="s">
        <v>57</v>
      </c>
      <c r="I536" s="306" t="s">
        <v>165</v>
      </c>
      <c r="J536" s="347" t="s">
        <v>133</v>
      </c>
      <c r="K536" s="306">
        <v>25</v>
      </c>
      <c r="L536" s="407" t="str">
        <f>VLOOKUP(P536,'1'!$A$2:$B$68,2)</f>
        <v>Yunita Primasanti, S.T, M.T</v>
      </c>
      <c r="M536" s="351" t="e">
        <f>VLOOKUP(Q536,'1'!$A$2:$B$68,2)</f>
        <v>#N/A</v>
      </c>
      <c r="N536" s="154"/>
      <c r="O536" s="98"/>
      <c r="P536" s="75">
        <v>56</v>
      </c>
      <c r="Q536" s="75" t="s">
        <v>14</v>
      </c>
    </row>
    <row r="537" spans="2:25" ht="15.75">
      <c r="B537" s="235"/>
      <c r="C537" s="251"/>
      <c r="D537" s="414"/>
      <c r="E537" s="499"/>
      <c r="F537" s="500"/>
      <c r="G537" s="423"/>
      <c r="H537" s="306" t="s">
        <v>57</v>
      </c>
      <c r="I537" s="306" t="s">
        <v>307</v>
      </c>
      <c r="J537" s="427" t="s">
        <v>134</v>
      </c>
      <c r="K537" s="306" t="s">
        <v>651</v>
      </c>
      <c r="L537" s="408"/>
      <c r="M537" s="425" t="e">
        <f>VLOOKUP(Q537,'1'!$A$2:$B$68,2)</f>
        <v>#N/A</v>
      </c>
      <c r="N537" s="154"/>
      <c r="O537" s="98"/>
      <c r="P537" s="75">
        <v>36</v>
      </c>
      <c r="Q537" s="75" t="s">
        <v>14</v>
      </c>
    </row>
    <row r="538" spans="2:25" ht="15.75">
      <c r="B538" s="235"/>
      <c r="C538" s="251"/>
      <c r="D538" s="415"/>
      <c r="E538" s="499"/>
      <c r="F538" s="500"/>
      <c r="G538" s="424"/>
      <c r="H538" s="306" t="s">
        <v>57</v>
      </c>
      <c r="I538" s="306" t="s">
        <v>157</v>
      </c>
      <c r="J538" s="429"/>
      <c r="K538" s="306">
        <v>5</v>
      </c>
      <c r="L538" s="409"/>
      <c r="M538" s="426"/>
      <c r="N538" s="154"/>
      <c r="O538" s="98"/>
      <c r="P538" s="75" t="s">
        <v>14</v>
      </c>
      <c r="Q538" s="75" t="s">
        <v>14</v>
      </c>
    </row>
    <row r="539" spans="2:25" ht="23.1" customHeight="1">
      <c r="B539" s="235"/>
      <c r="C539" s="251"/>
      <c r="D539" s="384">
        <v>5</v>
      </c>
      <c r="E539" s="379" t="s">
        <v>119</v>
      </c>
      <c r="F539" s="390" t="s">
        <v>123</v>
      </c>
      <c r="G539" s="372" t="s">
        <v>126</v>
      </c>
      <c r="H539" s="306" t="s">
        <v>57</v>
      </c>
      <c r="I539" s="306" t="s">
        <v>324</v>
      </c>
      <c r="J539" s="287" t="s">
        <v>71</v>
      </c>
      <c r="K539" s="306" t="s">
        <v>652</v>
      </c>
      <c r="L539" s="147" t="str">
        <f>VLOOKUP(P539,'1'!$A$2:$B$68,2)</f>
        <v>Budi Hartanto, S.Kom, M.Kom</v>
      </c>
      <c r="M539" s="351" t="e">
        <f>VLOOKUP(Q539,'1'!$A$2:$B$68,2)</f>
        <v>#N/A</v>
      </c>
      <c r="N539" s="154"/>
      <c r="O539" s="98"/>
      <c r="P539" s="75">
        <v>13</v>
      </c>
      <c r="Q539" s="75" t="s">
        <v>14</v>
      </c>
      <c r="V539" s="373"/>
      <c r="W539" s="373"/>
      <c r="X539" s="373"/>
      <c r="Y539" s="373"/>
    </row>
    <row r="540" spans="2:25" ht="23.1" customHeight="1">
      <c r="B540" s="5"/>
      <c r="C540" s="394"/>
      <c r="D540" s="384">
        <v>5</v>
      </c>
      <c r="E540" s="484" t="s">
        <v>683</v>
      </c>
      <c r="F540" s="485"/>
      <c r="G540" s="372" t="s">
        <v>126</v>
      </c>
      <c r="H540" s="306" t="s">
        <v>55</v>
      </c>
      <c r="I540" s="306" t="s">
        <v>346</v>
      </c>
      <c r="J540" s="287" t="s">
        <v>507</v>
      </c>
      <c r="K540" s="306" t="s">
        <v>347</v>
      </c>
      <c r="L540" s="147" t="str">
        <f>VLOOKUP(P540,'1'!$A$2:$B$68,2)</f>
        <v>Zakaria Zuhdi, S.Kom</v>
      </c>
      <c r="M540" s="186" t="e">
        <f>VLOOKUP(Q540,'1'!$A$2:$B$68,2)</f>
        <v>#N/A</v>
      </c>
      <c r="N540" s="154"/>
      <c r="O540" s="98"/>
      <c r="P540" s="75">
        <v>58</v>
      </c>
      <c r="Q540" s="75" t="s">
        <v>14</v>
      </c>
      <c r="V540" s="373"/>
      <c r="W540" s="373"/>
      <c r="X540" s="373"/>
      <c r="Y540" s="373"/>
    </row>
    <row r="541" spans="2:25" ht="21.95" customHeight="1" thickBot="1">
      <c r="B541" s="294"/>
      <c r="C541" s="295"/>
      <c r="D541" s="266"/>
      <c r="E541" s="267"/>
      <c r="F541" s="268"/>
      <c r="G541" s="266"/>
      <c r="H541" s="266"/>
      <c r="I541" s="266"/>
      <c r="J541" s="266"/>
      <c r="K541" s="296"/>
      <c r="L541" s="269"/>
      <c r="M541" s="227"/>
      <c r="N541" s="106"/>
      <c r="O541" s="98"/>
      <c r="V541" s="373"/>
      <c r="W541" s="373"/>
      <c r="X541" s="373"/>
      <c r="Y541" s="373"/>
    </row>
    <row r="542" spans="2:25" ht="21.95" customHeight="1">
      <c r="B542" s="297"/>
      <c r="C542" s="298"/>
      <c r="D542" s="299"/>
      <c r="E542" s="299"/>
      <c r="F542" s="299"/>
      <c r="G542" s="299"/>
      <c r="H542" s="299"/>
      <c r="I542" s="299"/>
      <c r="J542" s="299"/>
      <c r="K542" s="299"/>
      <c r="L542" s="300"/>
      <c r="M542" s="301"/>
      <c r="N542" s="98"/>
      <c r="O542" s="98"/>
      <c r="V542" s="373"/>
      <c r="W542" s="373"/>
      <c r="X542" s="373"/>
      <c r="Y542" s="373"/>
    </row>
    <row r="543" spans="2:25" ht="21.95" customHeight="1">
      <c r="B543" s="326"/>
      <c r="C543" s="302"/>
      <c r="D543" s="303"/>
      <c r="E543" s="303"/>
      <c r="F543" s="303"/>
      <c r="G543" s="303"/>
      <c r="H543" s="303"/>
      <c r="I543" s="303"/>
      <c r="J543" s="303"/>
      <c r="K543" s="303"/>
      <c r="L543" s="304"/>
      <c r="M543" s="305"/>
      <c r="N543" s="98"/>
      <c r="O543" s="98"/>
      <c r="V543" s="373"/>
      <c r="W543" s="373"/>
      <c r="X543" s="373"/>
      <c r="Y543" s="373"/>
    </row>
    <row r="544" spans="2:25" ht="21.95" customHeight="1">
      <c r="B544" s="62" t="s">
        <v>216</v>
      </c>
      <c r="C544" s="302"/>
      <c r="D544" s="303"/>
      <c r="E544" s="303"/>
      <c r="F544" s="303"/>
      <c r="G544" s="303"/>
      <c r="H544" s="303"/>
      <c r="I544" s="303"/>
      <c r="J544" s="303"/>
      <c r="K544" s="303"/>
      <c r="L544" s="304"/>
      <c r="M544" s="305"/>
      <c r="N544" s="98"/>
      <c r="O544" s="98"/>
      <c r="V544" s="373"/>
      <c r="W544" s="373"/>
      <c r="X544" s="373"/>
      <c r="Y544" s="373"/>
    </row>
    <row r="545" spans="1:43" ht="15.75" customHeight="1">
      <c r="B545" s="1"/>
      <c r="C545" s="111"/>
      <c r="D545" s="39"/>
      <c r="E545" s="40"/>
      <c r="F545" s="40"/>
      <c r="G545" s="39"/>
      <c r="H545" s="45"/>
      <c r="I545" s="45"/>
      <c r="J545" s="45"/>
      <c r="K545" s="45"/>
      <c r="L545" s="271"/>
      <c r="M545" s="58"/>
      <c r="N545" s="316"/>
      <c r="O545" s="316"/>
      <c r="V545" s="373"/>
      <c r="W545" s="373"/>
      <c r="X545" s="373"/>
      <c r="Y545" s="373"/>
    </row>
    <row r="546" spans="1:43" ht="15.75" customHeight="1">
      <c r="B546" s="78" t="s">
        <v>10</v>
      </c>
      <c r="C546" s="3"/>
      <c r="D546" s="3"/>
      <c r="E546" s="3"/>
      <c r="F546" s="3"/>
      <c r="G546" s="75" t="s">
        <v>60</v>
      </c>
      <c r="H546" s="1"/>
      <c r="I546" s="47"/>
      <c r="J546" s="45"/>
      <c r="K546" s="45"/>
      <c r="L546" s="271"/>
      <c r="M546" s="58"/>
      <c r="N546" s="316"/>
      <c r="O546" s="316"/>
      <c r="V546" s="373"/>
      <c r="W546" s="373"/>
      <c r="X546" s="373"/>
      <c r="Y546" s="373"/>
    </row>
    <row r="547" spans="1:43" ht="15.75" customHeight="1">
      <c r="B547" s="80" t="s">
        <v>18</v>
      </c>
      <c r="C547" s="3" t="s">
        <v>12</v>
      </c>
      <c r="J547" s="12" t="s">
        <v>759</v>
      </c>
      <c r="K547" s="45"/>
      <c r="L547" s="271"/>
      <c r="M547" s="58"/>
      <c r="N547" s="316"/>
      <c r="O547" s="316"/>
      <c r="V547" s="373"/>
      <c r="W547" s="373"/>
      <c r="X547" s="373"/>
      <c r="Y547" s="373"/>
    </row>
    <row r="548" spans="1:43" ht="15.75" customHeight="1">
      <c r="B548" s="274"/>
      <c r="C548" s="78" t="s">
        <v>54</v>
      </c>
      <c r="J548" s="12" t="s">
        <v>11</v>
      </c>
      <c r="K548" s="45"/>
      <c r="L548" s="271"/>
      <c r="M548" s="58"/>
      <c r="N548" s="316"/>
      <c r="O548" s="316"/>
      <c r="V548" s="373"/>
      <c r="W548" s="373"/>
      <c r="X548" s="373"/>
      <c r="Y548" s="373"/>
    </row>
    <row r="549" spans="1:43" ht="15.75" customHeight="1">
      <c r="B549" s="80" t="s">
        <v>18</v>
      </c>
      <c r="C549" s="3" t="s">
        <v>43</v>
      </c>
      <c r="J549" s="12" t="s">
        <v>40</v>
      </c>
      <c r="K549" s="45"/>
      <c r="L549" s="271"/>
      <c r="M549" s="58"/>
      <c r="N549" s="316"/>
      <c r="O549" s="316"/>
      <c r="V549" s="373"/>
      <c r="W549" s="373"/>
      <c r="X549" s="373"/>
      <c r="Y549" s="373"/>
    </row>
    <row r="550" spans="1:43" ht="15.75" customHeight="1">
      <c r="B550" s="77" t="s">
        <v>1</v>
      </c>
      <c r="C550" s="3" t="s">
        <v>51</v>
      </c>
      <c r="K550" s="45"/>
      <c r="L550" s="271"/>
      <c r="M550" s="58"/>
      <c r="N550" s="316"/>
      <c r="O550" s="316"/>
      <c r="V550" s="373"/>
      <c r="W550" s="373"/>
      <c r="X550" s="373"/>
      <c r="Y550" s="373"/>
    </row>
    <row r="551" spans="1:43" ht="15.75" customHeight="1">
      <c r="B551" s="80" t="s">
        <v>18</v>
      </c>
      <c r="C551" s="3" t="s">
        <v>13</v>
      </c>
      <c r="J551" s="3"/>
      <c r="K551" s="45"/>
      <c r="L551" s="271"/>
      <c r="M551" s="58"/>
      <c r="N551" s="316"/>
      <c r="O551" s="316"/>
      <c r="V551" s="373"/>
      <c r="W551" s="373"/>
      <c r="X551" s="373"/>
      <c r="Y551" s="373"/>
    </row>
    <row r="552" spans="1:43" s="23" customFormat="1" ht="15.75" customHeight="1">
      <c r="A552" s="75"/>
      <c r="B552" s="77" t="s">
        <v>1</v>
      </c>
      <c r="C552" s="3" t="s">
        <v>22</v>
      </c>
      <c r="D552" s="75"/>
      <c r="E552" s="75"/>
      <c r="F552" s="75"/>
      <c r="G552" s="75"/>
      <c r="H552" s="75"/>
      <c r="I552" s="75"/>
      <c r="J552" s="3" t="s">
        <v>1</v>
      </c>
      <c r="K552" s="45"/>
      <c r="L552" s="271"/>
      <c r="M552" s="58"/>
      <c r="N552" s="99"/>
      <c r="O552" s="99"/>
      <c r="P552" s="119"/>
      <c r="Q552" s="119"/>
      <c r="R552" s="119"/>
      <c r="V552" s="125"/>
      <c r="W552" s="125"/>
      <c r="X552" s="125"/>
      <c r="Y552" s="125"/>
    </row>
    <row r="553" spans="1:43" ht="15">
      <c r="B553" s="80" t="s">
        <v>18</v>
      </c>
      <c r="C553" s="3" t="s">
        <v>27</v>
      </c>
      <c r="J553" s="4"/>
      <c r="K553" s="45"/>
      <c r="L553" s="271"/>
      <c r="M553" s="58"/>
    </row>
    <row r="554" spans="1:43" s="75" customFormat="1" ht="15">
      <c r="B554" s="77" t="s">
        <v>1</v>
      </c>
      <c r="C554" s="79" t="s">
        <v>44</v>
      </c>
      <c r="K554" s="45"/>
      <c r="L554" s="271"/>
      <c r="M554" s="58"/>
      <c r="S554"/>
      <c r="T554"/>
      <c r="U554"/>
      <c r="V554" s="24"/>
      <c r="W554"/>
      <c r="X554" s="23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1:43" s="75" customFormat="1" ht="15">
      <c r="B555" s="80" t="s">
        <v>18</v>
      </c>
      <c r="C555" s="81" t="s">
        <v>41</v>
      </c>
      <c r="J555" s="13" t="s">
        <v>63</v>
      </c>
      <c r="K555" s="45"/>
      <c r="L555" s="271"/>
      <c r="M555" s="58"/>
      <c r="S555"/>
      <c r="T555"/>
      <c r="U555"/>
      <c r="V555" s="24"/>
      <c r="W555"/>
      <c r="X555" s="23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1:43" s="75" customFormat="1" ht="15.75">
      <c r="B556" s="80" t="s">
        <v>18</v>
      </c>
      <c r="C556" s="34" t="s">
        <v>53</v>
      </c>
      <c r="J556" s="45"/>
      <c r="K556" s="45"/>
      <c r="L556" s="271"/>
      <c r="M556" s="58"/>
      <c r="S556"/>
      <c r="T556"/>
      <c r="U556"/>
      <c r="V556" s="24"/>
      <c r="W556"/>
      <c r="X556" s="23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1:43" s="75" customFormat="1" ht="15">
      <c r="J557" s="45"/>
      <c r="K557" s="45"/>
      <c r="L557" s="271"/>
      <c r="M557" s="58"/>
      <c r="S557"/>
      <c r="T557"/>
      <c r="U557"/>
      <c r="V557" s="24"/>
      <c r="W557"/>
      <c r="X557" s="23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1:43" s="75" customFormat="1" ht="15">
      <c r="J558" s="45"/>
      <c r="K558" s="45"/>
      <c r="L558" s="271"/>
      <c r="M558" s="58"/>
      <c r="S558"/>
      <c r="T558"/>
      <c r="U558"/>
      <c r="V558" s="24"/>
      <c r="W558"/>
      <c r="X558" s="23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1:43" s="75" customFormat="1" ht="15">
      <c r="J559" s="45"/>
      <c r="K559" s="45"/>
      <c r="L559" s="271"/>
      <c r="M559" s="58"/>
      <c r="S559"/>
      <c r="T559"/>
      <c r="U559"/>
      <c r="V559" s="24"/>
      <c r="W559"/>
      <c r="X559" s="23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1:43" s="75" customFormat="1" ht="15">
      <c r="J560" s="45"/>
      <c r="K560" s="45"/>
      <c r="L560" s="271"/>
      <c r="M560" s="58"/>
      <c r="S560"/>
      <c r="T560"/>
      <c r="U560"/>
      <c r="V560" s="24"/>
      <c r="W560"/>
      <c r="X560" s="23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2:43" s="75" customFormat="1" ht="15">
      <c r="J561" s="45"/>
      <c r="K561" s="45"/>
      <c r="L561" s="271"/>
      <c r="M561" s="58"/>
      <c r="S561"/>
      <c r="T561"/>
      <c r="U561"/>
      <c r="V561" s="24"/>
      <c r="W561"/>
      <c r="X561" s="23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2:43" s="75" customFormat="1" ht="15">
      <c r="J562" s="45"/>
      <c r="K562" s="45"/>
      <c r="L562" s="271"/>
      <c r="M562" s="58"/>
      <c r="S562"/>
      <c r="T562"/>
      <c r="U562"/>
      <c r="V562" s="24"/>
      <c r="W562"/>
      <c r="X562" s="23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2:43" s="75" customFormat="1" ht="15">
      <c r="B563" s="80" t="s">
        <v>18</v>
      </c>
      <c r="C563" s="3" t="s">
        <v>12</v>
      </c>
      <c r="J563" s="45"/>
      <c r="K563" s="45"/>
      <c r="L563" s="271"/>
      <c r="M563" s="58"/>
      <c r="S563"/>
      <c r="T563"/>
      <c r="U563"/>
      <c r="V563" s="24"/>
      <c r="W563"/>
      <c r="X563" s="2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2:43" s="75" customFormat="1" ht="15">
      <c r="B564" s="274"/>
      <c r="C564" s="78" t="s">
        <v>54</v>
      </c>
      <c r="D564" s="3"/>
      <c r="E564" s="3"/>
      <c r="F564" s="3"/>
      <c r="H564" s="1"/>
      <c r="J564" s="45"/>
      <c r="K564" s="45"/>
      <c r="L564" s="271"/>
      <c r="M564" s="58"/>
      <c r="S564"/>
      <c r="T564"/>
      <c r="U564"/>
      <c r="V564" s="24"/>
      <c r="W564"/>
      <c r="X564" s="23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2:43" s="75" customFormat="1" ht="15">
      <c r="B565" s="80" t="s">
        <v>18</v>
      </c>
      <c r="C565" s="3" t="s">
        <v>43</v>
      </c>
      <c r="D565" s="3"/>
      <c r="E565" s="3"/>
      <c r="F565" s="3"/>
      <c r="H565" s="1"/>
      <c r="J565" s="45"/>
      <c r="K565" s="45"/>
      <c r="L565" s="271"/>
      <c r="M565" s="58"/>
      <c r="S565"/>
      <c r="T565"/>
      <c r="U565"/>
      <c r="V565" s="24"/>
      <c r="W565"/>
      <c r="X565" s="23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2:43" s="75" customFormat="1" ht="15">
      <c r="B566" s="77" t="s">
        <v>1</v>
      </c>
      <c r="C566" s="3" t="s">
        <v>51</v>
      </c>
      <c r="D566" s="3"/>
      <c r="E566" s="3"/>
      <c r="F566" s="3"/>
      <c r="H566" s="12"/>
      <c r="J566" s="45"/>
      <c r="K566" s="45"/>
      <c r="L566" s="271"/>
      <c r="M566" s="58"/>
      <c r="S566"/>
      <c r="T566"/>
      <c r="U566"/>
      <c r="V566" s="24"/>
      <c r="W566"/>
      <c r="X566" s="23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2:43" s="75" customFormat="1" ht="15">
      <c r="B567" s="80" t="s">
        <v>18</v>
      </c>
      <c r="C567" s="3" t="s">
        <v>13</v>
      </c>
      <c r="D567" s="3"/>
      <c r="E567" s="3"/>
      <c r="F567" s="3"/>
      <c r="H567" s="12"/>
      <c r="J567" s="45"/>
      <c r="K567" s="45"/>
      <c r="L567" s="271"/>
      <c r="M567" s="58"/>
      <c r="S567"/>
      <c r="T567"/>
      <c r="U567"/>
      <c r="V567" s="24"/>
      <c r="W567"/>
      <c r="X567" s="23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2:43" s="75" customFormat="1" ht="15">
      <c r="B568" s="77" t="s">
        <v>1</v>
      </c>
      <c r="C568" s="3" t="s">
        <v>22</v>
      </c>
      <c r="D568" s="3"/>
      <c r="E568" s="3"/>
      <c r="F568" s="3"/>
      <c r="H568" s="12"/>
      <c r="J568" s="45"/>
      <c r="K568" s="45"/>
      <c r="L568" s="271"/>
      <c r="M568" s="58"/>
      <c r="S568"/>
      <c r="T568"/>
      <c r="U568"/>
      <c r="V568" s="24"/>
      <c r="W568"/>
      <c r="X568" s="23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2:43" s="75" customFormat="1" ht="15">
      <c r="B569" s="80" t="s">
        <v>18</v>
      </c>
      <c r="C569" s="3" t="s">
        <v>27</v>
      </c>
      <c r="H569" s="3"/>
      <c r="J569" s="45"/>
      <c r="K569" s="45"/>
      <c r="L569" s="271"/>
      <c r="M569" s="58"/>
      <c r="S569"/>
      <c r="T569"/>
      <c r="U569"/>
      <c r="V569" s="24"/>
      <c r="W569"/>
      <c r="X569" s="23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2:43" s="75" customFormat="1" ht="15">
      <c r="B570" s="77" t="s">
        <v>1</v>
      </c>
      <c r="C570" s="79" t="s">
        <v>44</v>
      </c>
      <c r="G570" s="275"/>
      <c r="H570" s="3"/>
      <c r="J570" s="45"/>
      <c r="K570" s="45"/>
      <c r="L570" s="271"/>
      <c r="M570" s="58"/>
      <c r="S570"/>
      <c r="T570"/>
      <c r="U570"/>
      <c r="V570" s="24"/>
      <c r="W570"/>
      <c r="X570" s="23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2:43" s="75" customFormat="1" ht="15">
      <c r="B571" s="80" t="s">
        <v>18</v>
      </c>
      <c r="C571" s="81" t="s">
        <v>41</v>
      </c>
      <c r="H571" s="4"/>
      <c r="J571" s="45"/>
      <c r="K571" s="45"/>
      <c r="L571" s="271"/>
      <c r="M571" s="58"/>
      <c r="S571"/>
      <c r="T571"/>
      <c r="U571"/>
      <c r="V571" s="24"/>
      <c r="W571"/>
      <c r="X571" s="23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2:43" s="75" customFormat="1" ht="15.75">
      <c r="B572" s="80" t="s">
        <v>18</v>
      </c>
      <c r="C572" s="34" t="s">
        <v>53</v>
      </c>
      <c r="H572" s="13"/>
      <c r="J572" s="45"/>
      <c r="K572" s="45"/>
      <c r="L572" s="271"/>
      <c r="M572" s="58"/>
      <c r="S572"/>
      <c r="T572"/>
      <c r="U572"/>
      <c r="V572" s="24"/>
      <c r="W572"/>
      <c r="X572" s="23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2:43" s="75" customFormat="1" ht="15">
      <c r="H573" s="275"/>
      <c r="J573" s="45"/>
      <c r="K573" s="45"/>
      <c r="L573" s="271"/>
      <c r="M573" s="58"/>
      <c r="S573"/>
      <c r="T573"/>
      <c r="U573"/>
      <c r="V573" s="24"/>
      <c r="W573"/>
      <c r="X573" s="2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2:43" s="75" customFormat="1" ht="15">
      <c r="J574" s="45"/>
      <c r="K574" s="45"/>
      <c r="L574" s="271"/>
      <c r="M574" s="58"/>
      <c r="S574"/>
      <c r="T574"/>
      <c r="U574"/>
      <c r="V574" s="24"/>
      <c r="W574"/>
      <c r="X574" s="23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2:43" s="75" customFormat="1" ht="15">
      <c r="B575" s="77" t="s">
        <v>28</v>
      </c>
      <c r="J575" s="45"/>
      <c r="K575" s="45"/>
      <c r="L575" s="271"/>
      <c r="M575" s="58"/>
      <c r="S575"/>
      <c r="T575"/>
      <c r="U575"/>
      <c r="V575" s="24"/>
      <c r="W575"/>
      <c r="X575" s="23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2:43" s="75" customFormat="1" ht="15">
      <c r="B576" s="77" t="s">
        <v>52</v>
      </c>
      <c r="J576" s="45"/>
      <c r="K576" s="45"/>
      <c r="L576" s="271"/>
      <c r="M576" s="58"/>
      <c r="S576"/>
      <c r="T576"/>
      <c r="U576"/>
      <c r="V576" s="24"/>
      <c r="W576"/>
      <c r="X576" s="23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1:43" s="75" customFormat="1" ht="15">
      <c r="J577" s="45"/>
      <c r="K577" s="45"/>
      <c r="L577" s="271"/>
      <c r="M577" s="58"/>
      <c r="S577"/>
      <c r="T577"/>
      <c r="U577"/>
      <c r="V577" s="24"/>
      <c r="W577"/>
      <c r="X577" s="23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1:43" s="75" customFormat="1" ht="18.75">
      <c r="B578" s="59" t="s">
        <v>53</v>
      </c>
      <c r="J578" s="45"/>
      <c r="K578" s="45"/>
      <c r="L578" s="271"/>
      <c r="M578" s="58"/>
      <c r="S578"/>
      <c r="T578"/>
      <c r="U578"/>
      <c r="V578" s="24"/>
      <c r="W578"/>
      <c r="X578" s="23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1:43" s="75" customFormat="1" ht="15">
      <c r="J579" s="45"/>
      <c r="K579" s="45"/>
      <c r="L579" s="271"/>
      <c r="M579" s="58"/>
      <c r="S579"/>
      <c r="T579"/>
      <c r="U579"/>
      <c r="V579" s="24"/>
      <c r="W579"/>
      <c r="X579" s="23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1:43" s="75" customFormat="1" ht="15.75">
      <c r="A580" s="119"/>
      <c r="B580" s="120"/>
      <c r="C580" s="121"/>
      <c r="D580" s="122"/>
      <c r="E580" s="123"/>
      <c r="F580" s="123"/>
      <c r="G580" s="122"/>
      <c r="H580" s="120"/>
      <c r="I580" s="120"/>
      <c r="J580" s="120"/>
      <c r="K580" s="120"/>
      <c r="L580" s="276"/>
      <c r="M580" s="124"/>
      <c r="S580"/>
      <c r="T580"/>
      <c r="U580"/>
      <c r="V580" s="24"/>
      <c r="W580"/>
      <c r="X580" s="23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</sheetData>
  <sheetProtection password="D98F" sheet="1" objects="1" scenarios="1"/>
  <mergeCells count="863">
    <mergeCell ref="K69:K70"/>
    <mergeCell ref="K141:K142"/>
    <mergeCell ref="K240:K241"/>
    <mergeCell ref="K327:K328"/>
    <mergeCell ref="K394:K395"/>
    <mergeCell ref="K443:K444"/>
    <mergeCell ref="K506:K507"/>
    <mergeCell ref="B2:M2"/>
    <mergeCell ref="B3:M3"/>
    <mergeCell ref="B4:M4"/>
    <mergeCell ref="B5:M5"/>
    <mergeCell ref="B6:N6"/>
    <mergeCell ref="B7:M7"/>
    <mergeCell ref="D14:D17"/>
    <mergeCell ref="E14:E17"/>
    <mergeCell ref="F14:F15"/>
    <mergeCell ref="G14:G15"/>
    <mergeCell ref="J14:J15"/>
    <mergeCell ref="D24:D25"/>
    <mergeCell ref="E24:F27"/>
    <mergeCell ref="G24:G27"/>
    <mergeCell ref="J24:J25"/>
    <mergeCell ref="M24:M25"/>
    <mergeCell ref="M14:M15"/>
    <mergeCell ref="V7:W7"/>
    <mergeCell ref="B8:M8"/>
    <mergeCell ref="E9:F9"/>
    <mergeCell ref="K9:K10"/>
    <mergeCell ref="E10:G10"/>
    <mergeCell ref="D11:D12"/>
    <mergeCell ref="E11:F12"/>
    <mergeCell ref="G11:G12"/>
    <mergeCell ref="H11:H12"/>
    <mergeCell ref="I11:I12"/>
    <mergeCell ref="J11:J12"/>
    <mergeCell ref="L11:L12"/>
    <mergeCell ref="M11:M12"/>
    <mergeCell ref="N11:N12"/>
    <mergeCell ref="V11:W11"/>
    <mergeCell ref="D18:D20"/>
    <mergeCell ref="E18:E20"/>
    <mergeCell ref="D21:D23"/>
    <mergeCell ref="E21:F23"/>
    <mergeCell ref="G21:G23"/>
    <mergeCell ref="J22:J23"/>
    <mergeCell ref="M22:M23"/>
    <mergeCell ref="L14:L17"/>
    <mergeCell ref="M36:M38"/>
    <mergeCell ref="D33:D35"/>
    <mergeCell ref="E33:F35"/>
    <mergeCell ref="G33:G35"/>
    <mergeCell ref="J33:J35"/>
    <mergeCell ref="L33:L35"/>
    <mergeCell ref="M33:M35"/>
    <mergeCell ref="D29:N29"/>
    <mergeCell ref="D30:D32"/>
    <mergeCell ref="E30:F32"/>
    <mergeCell ref="G30:G32"/>
    <mergeCell ref="J31:J32"/>
    <mergeCell ref="M31:M32"/>
    <mergeCell ref="K39:K40"/>
    <mergeCell ref="D41:D43"/>
    <mergeCell ref="E41:E43"/>
    <mergeCell ref="D44:D46"/>
    <mergeCell ref="E44:F46"/>
    <mergeCell ref="G44:G46"/>
    <mergeCell ref="D36:D37"/>
    <mergeCell ref="E36:F38"/>
    <mergeCell ref="G36:G38"/>
    <mergeCell ref="J36:J38"/>
    <mergeCell ref="D55:D56"/>
    <mergeCell ref="E55:F56"/>
    <mergeCell ref="G55:G56"/>
    <mergeCell ref="J55:J56"/>
    <mergeCell ref="L55:L56"/>
    <mergeCell ref="M55:M56"/>
    <mergeCell ref="D47:D48"/>
    <mergeCell ref="E47:E48"/>
    <mergeCell ref="D52:M52"/>
    <mergeCell ref="E53:F53"/>
    <mergeCell ref="J53:J54"/>
    <mergeCell ref="L53:L54"/>
    <mergeCell ref="M53:M54"/>
    <mergeCell ref="E54:F54"/>
    <mergeCell ref="J58:J59"/>
    <mergeCell ref="M58:M59"/>
    <mergeCell ref="D60:D62"/>
    <mergeCell ref="E60:E62"/>
    <mergeCell ref="F60:F62"/>
    <mergeCell ref="G60:G62"/>
    <mergeCell ref="J60:J62"/>
    <mergeCell ref="L60:L62"/>
    <mergeCell ref="M60:M62"/>
    <mergeCell ref="D57:D58"/>
    <mergeCell ref="E57:E58"/>
    <mergeCell ref="F58:F59"/>
    <mergeCell ref="G58:G59"/>
    <mergeCell ref="J71:J72"/>
    <mergeCell ref="D74:D77"/>
    <mergeCell ref="E74:E77"/>
    <mergeCell ref="D78:D79"/>
    <mergeCell ref="E78:E79"/>
    <mergeCell ref="D80:D82"/>
    <mergeCell ref="E80:F82"/>
    <mergeCell ref="G80:G82"/>
    <mergeCell ref="E63:F63"/>
    <mergeCell ref="D71:D72"/>
    <mergeCell ref="E71:F72"/>
    <mergeCell ref="G71:G72"/>
    <mergeCell ref="H71:H72"/>
    <mergeCell ref="I71:I72"/>
    <mergeCell ref="J87:J88"/>
    <mergeCell ref="M87:M88"/>
    <mergeCell ref="E89:F89"/>
    <mergeCell ref="D90:D92"/>
    <mergeCell ref="E90:F92"/>
    <mergeCell ref="G90:G92"/>
    <mergeCell ref="L90:L92"/>
    <mergeCell ref="D83:D85"/>
    <mergeCell ref="E83:E85"/>
    <mergeCell ref="D86:D88"/>
    <mergeCell ref="E86:E88"/>
    <mergeCell ref="F87:F88"/>
    <mergeCell ref="G87:G88"/>
    <mergeCell ref="E97:F97"/>
    <mergeCell ref="D98:D100"/>
    <mergeCell ref="E98:F100"/>
    <mergeCell ref="G98:G100"/>
    <mergeCell ref="J98:J100"/>
    <mergeCell ref="L98:L100"/>
    <mergeCell ref="D94:N94"/>
    <mergeCell ref="D95:D96"/>
    <mergeCell ref="E95:F96"/>
    <mergeCell ref="G95:G96"/>
    <mergeCell ref="J95:J96"/>
    <mergeCell ref="L95:L96"/>
    <mergeCell ref="M95:M96"/>
    <mergeCell ref="M98:M100"/>
    <mergeCell ref="D101:D102"/>
    <mergeCell ref="E101:F102"/>
    <mergeCell ref="G101:G102"/>
    <mergeCell ref="D103:D104"/>
    <mergeCell ref="E103:F104"/>
    <mergeCell ref="G103:G104"/>
    <mergeCell ref="J103:J104"/>
    <mergeCell ref="L103:L104"/>
    <mergeCell ref="M103:M104"/>
    <mergeCell ref="M105:M106"/>
    <mergeCell ref="E107:F107"/>
    <mergeCell ref="K109:K110"/>
    <mergeCell ref="D111:D113"/>
    <mergeCell ref="E111:E113"/>
    <mergeCell ref="D114:D115"/>
    <mergeCell ref="E114:E115"/>
    <mergeCell ref="D105:D106"/>
    <mergeCell ref="E105:E106"/>
    <mergeCell ref="F105:F106"/>
    <mergeCell ref="G105:G106"/>
    <mergeCell ref="J105:J106"/>
    <mergeCell ref="L105:L106"/>
    <mergeCell ref="M117:M118"/>
    <mergeCell ref="D119:D121"/>
    <mergeCell ref="E119:F121"/>
    <mergeCell ref="G119:G122"/>
    <mergeCell ref="J119:J122"/>
    <mergeCell ref="L119:L122"/>
    <mergeCell ref="M119:M122"/>
    <mergeCell ref="E122:F122"/>
    <mergeCell ref="D116:D118"/>
    <mergeCell ref="E116:E118"/>
    <mergeCell ref="F117:F118"/>
    <mergeCell ref="G117:G118"/>
    <mergeCell ref="J117:J118"/>
    <mergeCell ref="D123:D124"/>
    <mergeCell ref="E123:F124"/>
    <mergeCell ref="G123:G124"/>
    <mergeCell ref="D126:N126"/>
    <mergeCell ref="E127:F127"/>
    <mergeCell ref="G127:G128"/>
    <mergeCell ref="J127:J128"/>
    <mergeCell ref="L127:L128"/>
    <mergeCell ref="M127:M128"/>
    <mergeCell ref="E128:F128"/>
    <mergeCell ref="M130:M131"/>
    <mergeCell ref="D132:D134"/>
    <mergeCell ref="E132:E134"/>
    <mergeCell ref="F132:F133"/>
    <mergeCell ref="G132:G133"/>
    <mergeCell ref="J132:J133"/>
    <mergeCell ref="M132:M133"/>
    <mergeCell ref="L132:L134"/>
    <mergeCell ref="D129:D131"/>
    <mergeCell ref="E129:E131"/>
    <mergeCell ref="F130:F131"/>
    <mergeCell ref="G130:G131"/>
    <mergeCell ref="J130:J131"/>
    <mergeCell ref="J143:J144"/>
    <mergeCell ref="D146:D149"/>
    <mergeCell ref="E146:F149"/>
    <mergeCell ref="G146:G149"/>
    <mergeCell ref="J148:J149"/>
    <mergeCell ref="L146:L149"/>
    <mergeCell ref="E136:F136"/>
    <mergeCell ref="D143:D144"/>
    <mergeCell ref="E143:F144"/>
    <mergeCell ref="G143:G144"/>
    <mergeCell ref="H143:H144"/>
    <mergeCell ref="I143:I144"/>
    <mergeCell ref="D156:D158"/>
    <mergeCell ref="E156:E158"/>
    <mergeCell ref="D159:D162"/>
    <mergeCell ref="E159:F162"/>
    <mergeCell ref="G159:G162"/>
    <mergeCell ref="M148:M149"/>
    <mergeCell ref="E150:F150"/>
    <mergeCell ref="D151:D152"/>
    <mergeCell ref="E151:E152"/>
    <mergeCell ref="D153:D155"/>
    <mergeCell ref="E153:E155"/>
    <mergeCell ref="F154:F155"/>
    <mergeCell ref="G154:G155"/>
    <mergeCell ref="J154:J155"/>
    <mergeCell ref="L151:L152"/>
    <mergeCell ref="L153:L155"/>
    <mergeCell ref="L156:L158"/>
    <mergeCell ref="L159:L162"/>
    <mergeCell ref="D166:D167"/>
    <mergeCell ref="E166:F167"/>
    <mergeCell ref="G166:G167"/>
    <mergeCell ref="J166:J167"/>
    <mergeCell ref="L166:L167"/>
    <mergeCell ref="M166:M167"/>
    <mergeCell ref="D163:D165"/>
    <mergeCell ref="E163:F165"/>
    <mergeCell ref="G163:G165"/>
    <mergeCell ref="J163:J165"/>
    <mergeCell ref="L163:L165"/>
    <mergeCell ref="M163:M165"/>
    <mergeCell ref="M178:M180"/>
    <mergeCell ref="D175:D177"/>
    <mergeCell ref="E175:F177"/>
    <mergeCell ref="G175:G177"/>
    <mergeCell ref="J175:J177"/>
    <mergeCell ref="L175:L177"/>
    <mergeCell ref="M175:M177"/>
    <mergeCell ref="L168:L170"/>
    <mergeCell ref="M168:M170"/>
    <mergeCell ref="E183:F183"/>
    <mergeCell ref="E184:F184"/>
    <mergeCell ref="D185:D187"/>
    <mergeCell ref="E185:F187"/>
    <mergeCell ref="G185:G187"/>
    <mergeCell ref="J186:J187"/>
    <mergeCell ref="L185:L187"/>
    <mergeCell ref="D178:D180"/>
    <mergeCell ref="E178:F180"/>
    <mergeCell ref="G178:G180"/>
    <mergeCell ref="J178:J180"/>
    <mergeCell ref="L178:L180"/>
    <mergeCell ref="D181:D182"/>
    <mergeCell ref="E181:E182"/>
    <mergeCell ref="G190:G191"/>
    <mergeCell ref="J190:J191"/>
    <mergeCell ref="M190:M191"/>
    <mergeCell ref="M186:M187"/>
    <mergeCell ref="D188:D189"/>
    <mergeCell ref="E188:F189"/>
    <mergeCell ref="G188:G189"/>
    <mergeCell ref="J188:J189"/>
    <mergeCell ref="L188:L189"/>
    <mergeCell ref="M188:M189"/>
    <mergeCell ref="M200:M201"/>
    <mergeCell ref="E201:F201"/>
    <mergeCell ref="D202:D204"/>
    <mergeCell ref="E202:E204"/>
    <mergeCell ref="D205:D207"/>
    <mergeCell ref="E205:E207"/>
    <mergeCell ref="L198:L201"/>
    <mergeCell ref="L202:L204"/>
    <mergeCell ref="L205:L207"/>
    <mergeCell ref="D198:D200"/>
    <mergeCell ref="E198:F200"/>
    <mergeCell ref="G198:G201"/>
    <mergeCell ref="J200:J201"/>
    <mergeCell ref="M209:M212"/>
    <mergeCell ref="D213:D216"/>
    <mergeCell ref="E213:F216"/>
    <mergeCell ref="G213:G216"/>
    <mergeCell ref="J213:J216"/>
    <mergeCell ref="L213:L216"/>
    <mergeCell ref="M213:M216"/>
    <mergeCell ref="E208:F208"/>
    <mergeCell ref="D209:D212"/>
    <mergeCell ref="E209:F212"/>
    <mergeCell ref="G209:G212"/>
    <mergeCell ref="J209:J212"/>
    <mergeCell ref="L209:L212"/>
    <mergeCell ref="G222:G223"/>
    <mergeCell ref="J222:J223"/>
    <mergeCell ref="L222:L223"/>
    <mergeCell ref="M222:M223"/>
    <mergeCell ref="D218:M218"/>
    <mergeCell ref="D219:D221"/>
    <mergeCell ref="E219:F221"/>
    <mergeCell ref="G219:G221"/>
    <mergeCell ref="J219:J221"/>
    <mergeCell ref="L219:L221"/>
    <mergeCell ref="M219:M221"/>
    <mergeCell ref="D224:D225"/>
    <mergeCell ref="E224:E225"/>
    <mergeCell ref="D226:D227"/>
    <mergeCell ref="E226:E227"/>
    <mergeCell ref="E228:F228"/>
    <mergeCell ref="D229:D230"/>
    <mergeCell ref="E229:F230"/>
    <mergeCell ref="D222:D223"/>
    <mergeCell ref="E222:F223"/>
    <mergeCell ref="M234:M235"/>
    <mergeCell ref="E235:F235"/>
    <mergeCell ref="G229:G230"/>
    <mergeCell ref="J229:J230"/>
    <mergeCell ref="L229:L230"/>
    <mergeCell ref="M229:M230"/>
    <mergeCell ref="D231:D232"/>
    <mergeCell ref="E231:F232"/>
    <mergeCell ref="G231:G232"/>
    <mergeCell ref="J231:J232"/>
    <mergeCell ref="L231:L232"/>
    <mergeCell ref="M231:M232"/>
    <mergeCell ref="D242:D243"/>
    <mergeCell ref="E242:F243"/>
    <mergeCell ref="G242:G243"/>
    <mergeCell ref="H242:H243"/>
    <mergeCell ref="I242:I243"/>
    <mergeCell ref="J242:J243"/>
    <mergeCell ref="D233:D234"/>
    <mergeCell ref="E233:F234"/>
    <mergeCell ref="G233:G235"/>
    <mergeCell ref="J234:J235"/>
    <mergeCell ref="F251:F252"/>
    <mergeCell ref="G251:G252"/>
    <mergeCell ref="J251:J252"/>
    <mergeCell ref="M251:M252"/>
    <mergeCell ref="E253:F253"/>
    <mergeCell ref="D245:D246"/>
    <mergeCell ref="E245:E246"/>
    <mergeCell ref="D247:D249"/>
    <mergeCell ref="E247:E249"/>
    <mergeCell ref="D250:D251"/>
    <mergeCell ref="E250:E252"/>
    <mergeCell ref="M260:M262"/>
    <mergeCell ref="D264:M264"/>
    <mergeCell ref="E265:F265"/>
    <mergeCell ref="E254:F254"/>
    <mergeCell ref="D255:D257"/>
    <mergeCell ref="E255:E257"/>
    <mergeCell ref="E259:F259"/>
    <mergeCell ref="D260:D262"/>
    <mergeCell ref="E260:F262"/>
    <mergeCell ref="L255:L257"/>
    <mergeCell ref="E266:F266"/>
    <mergeCell ref="E267:F267"/>
    <mergeCell ref="D268:D269"/>
    <mergeCell ref="E268:E269"/>
    <mergeCell ref="F268:F269"/>
    <mergeCell ref="G268:G269"/>
    <mergeCell ref="G260:G262"/>
    <mergeCell ref="J260:J262"/>
    <mergeCell ref="L260:L262"/>
    <mergeCell ref="J268:J269"/>
    <mergeCell ref="L268:L269"/>
    <mergeCell ref="M268:M269"/>
    <mergeCell ref="D270:D271"/>
    <mergeCell ref="E270:F271"/>
    <mergeCell ref="G270:G271"/>
    <mergeCell ref="J270:J271"/>
    <mergeCell ref="L270:L271"/>
    <mergeCell ref="M270:M271"/>
    <mergeCell ref="M273:M274"/>
    <mergeCell ref="D275:D276"/>
    <mergeCell ref="E275:E276"/>
    <mergeCell ref="D277:D279"/>
    <mergeCell ref="E277:E279"/>
    <mergeCell ref="F278:F279"/>
    <mergeCell ref="G278:G279"/>
    <mergeCell ref="J278:J279"/>
    <mergeCell ref="M278:M279"/>
    <mergeCell ref="D272:D274"/>
    <mergeCell ref="E272:E274"/>
    <mergeCell ref="F273:F274"/>
    <mergeCell ref="G273:G274"/>
    <mergeCell ref="J273:J274"/>
    <mergeCell ref="L272:L274"/>
    <mergeCell ref="L275:L276"/>
    <mergeCell ref="L277:L279"/>
    <mergeCell ref="E280:F280"/>
    <mergeCell ref="K281:K282"/>
    <mergeCell ref="D284:D285"/>
    <mergeCell ref="E284:E285"/>
    <mergeCell ref="D286:D288"/>
    <mergeCell ref="E286:E288"/>
    <mergeCell ref="F287:F288"/>
    <mergeCell ref="G287:G288"/>
    <mergeCell ref="J287:J288"/>
    <mergeCell ref="D292:D293"/>
    <mergeCell ref="E292:F293"/>
    <mergeCell ref="G292:G293"/>
    <mergeCell ref="D294:D296"/>
    <mergeCell ref="E294:F296"/>
    <mergeCell ref="G294:G296"/>
    <mergeCell ref="M287:M288"/>
    <mergeCell ref="E289:F289"/>
    <mergeCell ref="D290:D291"/>
    <mergeCell ref="E290:F291"/>
    <mergeCell ref="G290:G291"/>
    <mergeCell ref="J290:J291"/>
    <mergeCell ref="L290:L291"/>
    <mergeCell ref="M290:M291"/>
    <mergeCell ref="J294:J296"/>
    <mergeCell ref="L294:L296"/>
    <mergeCell ref="M294:M296"/>
    <mergeCell ref="C308:C309"/>
    <mergeCell ref="D308:D309"/>
    <mergeCell ref="E308:F309"/>
    <mergeCell ref="G308:G309"/>
    <mergeCell ref="J308:J309"/>
    <mergeCell ref="L308:L309"/>
    <mergeCell ref="M308:M309"/>
    <mergeCell ref="E300:F305"/>
    <mergeCell ref="G300:G305"/>
    <mergeCell ref="J300:J305"/>
    <mergeCell ref="L300:L305"/>
    <mergeCell ref="M300:M305"/>
    <mergeCell ref="D301:D303"/>
    <mergeCell ref="D304:D305"/>
    <mergeCell ref="L313:L314"/>
    <mergeCell ref="M313:M314"/>
    <mergeCell ref="D310:D312"/>
    <mergeCell ref="E310:F312"/>
    <mergeCell ref="G310:G312"/>
    <mergeCell ref="J310:J312"/>
    <mergeCell ref="L310:L312"/>
    <mergeCell ref="M310:M312"/>
    <mergeCell ref="D297:D298"/>
    <mergeCell ref="J297:J299"/>
    <mergeCell ref="L297:L299"/>
    <mergeCell ref="M297:M299"/>
    <mergeCell ref="D307:M307"/>
    <mergeCell ref="G297:G299"/>
    <mergeCell ref="D315:D317"/>
    <mergeCell ref="E315:E317"/>
    <mergeCell ref="F316:F317"/>
    <mergeCell ref="G316:G317"/>
    <mergeCell ref="J316:J317"/>
    <mergeCell ref="D313:D314"/>
    <mergeCell ref="E313:F314"/>
    <mergeCell ref="G313:G314"/>
    <mergeCell ref="J313:J314"/>
    <mergeCell ref="H329:H330"/>
    <mergeCell ref="I329:I330"/>
    <mergeCell ref="J329:J330"/>
    <mergeCell ref="M316:M317"/>
    <mergeCell ref="E321:F322"/>
    <mergeCell ref="G321:G322"/>
    <mergeCell ref="J321:J322"/>
    <mergeCell ref="L321:L322"/>
    <mergeCell ref="M321:M322"/>
    <mergeCell ref="E318:F320"/>
    <mergeCell ref="G318:G320"/>
    <mergeCell ref="J318:J320"/>
    <mergeCell ref="L318:L320"/>
    <mergeCell ref="M318:M320"/>
    <mergeCell ref="D332:D333"/>
    <mergeCell ref="E332:E333"/>
    <mergeCell ref="D334:D336"/>
    <mergeCell ref="E334:F336"/>
    <mergeCell ref="G334:G336"/>
    <mergeCell ref="E337:F338"/>
    <mergeCell ref="G337:G338"/>
    <mergeCell ref="D329:D330"/>
    <mergeCell ref="E329:F330"/>
    <mergeCell ref="G329:G330"/>
    <mergeCell ref="G342:G343"/>
    <mergeCell ref="J342:J343"/>
    <mergeCell ref="L342:L343"/>
    <mergeCell ref="M342:M343"/>
    <mergeCell ref="E343:F343"/>
    <mergeCell ref="J337:J338"/>
    <mergeCell ref="L337:L338"/>
    <mergeCell ref="M337:M338"/>
    <mergeCell ref="D339:D341"/>
    <mergeCell ref="E339:F341"/>
    <mergeCell ref="G339:G341"/>
    <mergeCell ref="M356:M357"/>
    <mergeCell ref="M351:M352"/>
    <mergeCell ref="E353:F354"/>
    <mergeCell ref="G353:G354"/>
    <mergeCell ref="J353:J354"/>
    <mergeCell ref="L353:L354"/>
    <mergeCell ref="M353:M354"/>
    <mergeCell ref="D350:D352"/>
    <mergeCell ref="E350:E352"/>
    <mergeCell ref="F351:F352"/>
    <mergeCell ref="G351:G352"/>
    <mergeCell ref="J351:J352"/>
    <mergeCell ref="E358:F358"/>
    <mergeCell ref="K359:K360"/>
    <mergeCell ref="D361:D363"/>
    <mergeCell ref="E361:E363"/>
    <mergeCell ref="F361:F362"/>
    <mergeCell ref="G361:G362"/>
    <mergeCell ref="J361:J362"/>
    <mergeCell ref="E355:F355"/>
    <mergeCell ref="E356:F357"/>
    <mergeCell ref="G356:G357"/>
    <mergeCell ref="J356:J357"/>
    <mergeCell ref="D366:D371"/>
    <mergeCell ref="E366:F371"/>
    <mergeCell ref="G366:G371"/>
    <mergeCell ref="J367:J368"/>
    <mergeCell ref="M367:M368"/>
    <mergeCell ref="L366:L371"/>
    <mergeCell ref="M361:M362"/>
    <mergeCell ref="D364:D365"/>
    <mergeCell ref="E364:F365"/>
    <mergeCell ref="G364:G365"/>
    <mergeCell ref="J364:J365"/>
    <mergeCell ref="L364:L365"/>
    <mergeCell ref="M364:M365"/>
    <mergeCell ref="L361:L363"/>
    <mergeCell ref="D372:D373"/>
    <mergeCell ref="E372:E373"/>
    <mergeCell ref="E374:F374"/>
    <mergeCell ref="D376:M376"/>
    <mergeCell ref="D377:D378"/>
    <mergeCell ref="E377:F378"/>
    <mergeCell ref="G377:G378"/>
    <mergeCell ref="J377:J378"/>
    <mergeCell ref="L377:L378"/>
    <mergeCell ref="M377:M378"/>
    <mergeCell ref="D383:D386"/>
    <mergeCell ref="E383:F386"/>
    <mergeCell ref="G383:G386"/>
    <mergeCell ref="J384:J385"/>
    <mergeCell ref="M384:M385"/>
    <mergeCell ref="E379:F379"/>
    <mergeCell ref="G379:G381"/>
    <mergeCell ref="J379:J381"/>
    <mergeCell ref="L379:L381"/>
    <mergeCell ref="M379:M381"/>
    <mergeCell ref="D380:D381"/>
    <mergeCell ref="E380:F381"/>
    <mergeCell ref="L383:L386"/>
    <mergeCell ref="E404:F405"/>
    <mergeCell ref="G404:G405"/>
    <mergeCell ref="D399:D401"/>
    <mergeCell ref="E399:E401"/>
    <mergeCell ref="F399:F400"/>
    <mergeCell ref="G399:G400"/>
    <mergeCell ref="J399:J400"/>
    <mergeCell ref="E387:F387"/>
    <mergeCell ref="D396:D397"/>
    <mergeCell ref="E396:F397"/>
    <mergeCell ref="G396:G397"/>
    <mergeCell ref="H396:H397"/>
    <mergeCell ref="I396:I397"/>
    <mergeCell ref="J396:J397"/>
    <mergeCell ref="D413:D414"/>
    <mergeCell ref="E413:E414"/>
    <mergeCell ref="E415:F415"/>
    <mergeCell ref="E416:F416"/>
    <mergeCell ref="K417:K418"/>
    <mergeCell ref="D419:D422"/>
    <mergeCell ref="E419:E422"/>
    <mergeCell ref="F421:F422"/>
    <mergeCell ref="G421:G422"/>
    <mergeCell ref="J421:J422"/>
    <mergeCell ref="D427:D429"/>
    <mergeCell ref="E427:F429"/>
    <mergeCell ref="G427:G429"/>
    <mergeCell ref="J427:J429"/>
    <mergeCell ref="L427:L429"/>
    <mergeCell ref="M427:M429"/>
    <mergeCell ref="M421:M422"/>
    <mergeCell ref="D423:D426"/>
    <mergeCell ref="E423:E426"/>
    <mergeCell ref="F424:F425"/>
    <mergeCell ref="G424:G425"/>
    <mergeCell ref="J424:J425"/>
    <mergeCell ref="M424:M425"/>
    <mergeCell ref="D435:D436"/>
    <mergeCell ref="E435:F436"/>
    <mergeCell ref="G435:G436"/>
    <mergeCell ref="J435:J436"/>
    <mergeCell ref="L435:L436"/>
    <mergeCell ref="M435:M436"/>
    <mergeCell ref="D431:M431"/>
    <mergeCell ref="E432:F432"/>
    <mergeCell ref="C433:C434"/>
    <mergeCell ref="D433:D434"/>
    <mergeCell ref="E433:F434"/>
    <mergeCell ref="G433:G434"/>
    <mergeCell ref="J433:J434"/>
    <mergeCell ref="L433:L434"/>
    <mergeCell ref="M433:M434"/>
    <mergeCell ref="D448:D451"/>
    <mergeCell ref="E448:E451"/>
    <mergeCell ref="F450:F451"/>
    <mergeCell ref="G450:G451"/>
    <mergeCell ref="J450:J451"/>
    <mergeCell ref="M438:M439"/>
    <mergeCell ref="D445:D446"/>
    <mergeCell ref="E445:F446"/>
    <mergeCell ref="G445:G446"/>
    <mergeCell ref="H445:H446"/>
    <mergeCell ref="I445:I446"/>
    <mergeCell ref="J445:J446"/>
    <mergeCell ref="D437:D439"/>
    <mergeCell ref="E437:E439"/>
    <mergeCell ref="F438:F439"/>
    <mergeCell ref="G438:G439"/>
    <mergeCell ref="J438:J439"/>
    <mergeCell ref="X464:Y464"/>
    <mergeCell ref="Z464:AA464"/>
    <mergeCell ref="J465:J466"/>
    <mergeCell ref="M465:M466"/>
    <mergeCell ref="L464:L466"/>
    <mergeCell ref="M456:M457"/>
    <mergeCell ref="D458:D461"/>
    <mergeCell ref="E458:E461"/>
    <mergeCell ref="F460:F461"/>
    <mergeCell ref="G460:G461"/>
    <mergeCell ref="J460:J461"/>
    <mergeCell ref="M460:M461"/>
    <mergeCell ref="L455:L457"/>
    <mergeCell ref="L458:L461"/>
    <mergeCell ref="D455:D457"/>
    <mergeCell ref="E455:E457"/>
    <mergeCell ref="F456:F457"/>
    <mergeCell ref="G456:G457"/>
    <mergeCell ref="J456:J457"/>
    <mergeCell ref="M468:M469"/>
    <mergeCell ref="D470:D471"/>
    <mergeCell ref="E470:E471"/>
    <mergeCell ref="K473:K474"/>
    <mergeCell ref="D475:D477"/>
    <mergeCell ref="E475:E477"/>
    <mergeCell ref="F476:F477"/>
    <mergeCell ref="G476:G477"/>
    <mergeCell ref="J476:J477"/>
    <mergeCell ref="D467:D469"/>
    <mergeCell ref="E467:E469"/>
    <mergeCell ref="F468:F469"/>
    <mergeCell ref="G468:G469"/>
    <mergeCell ref="J468:J469"/>
    <mergeCell ref="L467:L469"/>
    <mergeCell ref="M476:M477"/>
    <mergeCell ref="L470:L471"/>
    <mergeCell ref="L475:L477"/>
    <mergeCell ref="D478:D480"/>
    <mergeCell ref="E478:E480"/>
    <mergeCell ref="D481:D482"/>
    <mergeCell ref="E481:F482"/>
    <mergeCell ref="G481:G482"/>
    <mergeCell ref="J481:J482"/>
    <mergeCell ref="L481:L482"/>
    <mergeCell ref="M481:M482"/>
    <mergeCell ref="M492:M495"/>
    <mergeCell ref="E495:F495"/>
    <mergeCell ref="L485:L489"/>
    <mergeCell ref="M485:M489"/>
    <mergeCell ref="D487:D489"/>
    <mergeCell ref="E487:F489"/>
    <mergeCell ref="G487:G489"/>
    <mergeCell ref="D491:M491"/>
    <mergeCell ref="D483:D484"/>
    <mergeCell ref="E483:E484"/>
    <mergeCell ref="D485:D486"/>
    <mergeCell ref="E485:F486"/>
    <mergeCell ref="G485:G486"/>
    <mergeCell ref="J485:J489"/>
    <mergeCell ref="L478:L480"/>
    <mergeCell ref="L483:L484"/>
    <mergeCell ref="E496:F496"/>
    <mergeCell ref="E497:F497"/>
    <mergeCell ref="D498:D499"/>
    <mergeCell ref="E498:F499"/>
    <mergeCell ref="G498:G499"/>
    <mergeCell ref="J498:J499"/>
    <mergeCell ref="D492:D494"/>
    <mergeCell ref="E492:F494"/>
    <mergeCell ref="G492:G495"/>
    <mergeCell ref="J492:J495"/>
    <mergeCell ref="D508:D509"/>
    <mergeCell ref="E508:F509"/>
    <mergeCell ref="G508:G509"/>
    <mergeCell ref="H508:H509"/>
    <mergeCell ref="I508:I509"/>
    <mergeCell ref="J508:J509"/>
    <mergeCell ref="L498:L499"/>
    <mergeCell ref="M498:M499"/>
    <mergeCell ref="D500:D501"/>
    <mergeCell ref="E500:F501"/>
    <mergeCell ref="G500:G501"/>
    <mergeCell ref="J500:J501"/>
    <mergeCell ref="L500:L501"/>
    <mergeCell ref="M500:M501"/>
    <mergeCell ref="M520:M521"/>
    <mergeCell ref="D511:D512"/>
    <mergeCell ref="E511:E512"/>
    <mergeCell ref="D513:D515"/>
    <mergeCell ref="E513:F515"/>
    <mergeCell ref="G513:G515"/>
    <mergeCell ref="D516:D519"/>
    <mergeCell ref="E516:F519"/>
    <mergeCell ref="G516:G519"/>
    <mergeCell ref="L511:L512"/>
    <mergeCell ref="L513:L515"/>
    <mergeCell ref="D536:D538"/>
    <mergeCell ref="E536:F538"/>
    <mergeCell ref="G536:G538"/>
    <mergeCell ref="J537:J538"/>
    <mergeCell ref="D531:D532"/>
    <mergeCell ref="E531:F532"/>
    <mergeCell ref="G531:G532"/>
    <mergeCell ref="J531:J532"/>
    <mergeCell ref="L531:L532"/>
    <mergeCell ref="L533:L535"/>
    <mergeCell ref="L536:L538"/>
    <mergeCell ref="M537:M538"/>
    <mergeCell ref="E540:F540"/>
    <mergeCell ref="L71:L72"/>
    <mergeCell ref="L143:L144"/>
    <mergeCell ref="L242:L243"/>
    <mergeCell ref="L329:L330"/>
    <mergeCell ref="L396:L397"/>
    <mergeCell ref="L445:L446"/>
    <mergeCell ref="L508:L509"/>
    <mergeCell ref="L86:L88"/>
    <mergeCell ref="E533:F535"/>
    <mergeCell ref="G533:G535"/>
    <mergeCell ref="J534:J535"/>
    <mergeCell ref="M534:M535"/>
    <mergeCell ref="M531:M532"/>
    <mergeCell ref="E522:F524"/>
    <mergeCell ref="G522:G524"/>
    <mergeCell ref="D527:M527"/>
    <mergeCell ref="D528:D530"/>
    <mergeCell ref="E528:F530"/>
    <mergeCell ref="G528:G530"/>
    <mergeCell ref="J528:J530"/>
    <mergeCell ref="L528:L530"/>
    <mergeCell ref="M528:M530"/>
    <mergeCell ref="L181:L182"/>
    <mergeCell ref="L57:L59"/>
    <mergeCell ref="L74:L77"/>
    <mergeCell ref="L78:L79"/>
    <mergeCell ref="L80:L82"/>
    <mergeCell ref="L83:L85"/>
    <mergeCell ref="L18:L20"/>
    <mergeCell ref="L21:L23"/>
    <mergeCell ref="L24:L27"/>
    <mergeCell ref="L30:L32"/>
    <mergeCell ref="L41:L43"/>
    <mergeCell ref="L44:L46"/>
    <mergeCell ref="L36:L38"/>
    <mergeCell ref="L47:L48"/>
    <mergeCell ref="L195:L197"/>
    <mergeCell ref="L101:L102"/>
    <mergeCell ref="L111:L113"/>
    <mergeCell ref="L114:L115"/>
    <mergeCell ref="L116:L118"/>
    <mergeCell ref="L123:L124"/>
    <mergeCell ref="L129:L131"/>
    <mergeCell ref="L190:L191"/>
    <mergeCell ref="D172:N172"/>
    <mergeCell ref="D173:D174"/>
    <mergeCell ref="E173:F174"/>
    <mergeCell ref="G173:G174"/>
    <mergeCell ref="J173:J174"/>
    <mergeCell ref="L173:L174"/>
    <mergeCell ref="M173:M174"/>
    <mergeCell ref="D168:D170"/>
    <mergeCell ref="E168:F170"/>
    <mergeCell ref="G168:G170"/>
    <mergeCell ref="J168:J170"/>
    <mergeCell ref="K193:K194"/>
    <mergeCell ref="D195:D197"/>
    <mergeCell ref="E195:E197"/>
    <mergeCell ref="D190:D191"/>
    <mergeCell ref="E190:F191"/>
    <mergeCell ref="L284:L285"/>
    <mergeCell ref="L286:L288"/>
    <mergeCell ref="L224:L225"/>
    <mergeCell ref="L226:L227"/>
    <mergeCell ref="L233:L235"/>
    <mergeCell ref="L245:L246"/>
    <mergeCell ref="L247:L249"/>
    <mergeCell ref="L250:L252"/>
    <mergeCell ref="L372:L373"/>
    <mergeCell ref="L356:L357"/>
    <mergeCell ref="D347:M347"/>
    <mergeCell ref="D348:D349"/>
    <mergeCell ref="E348:F349"/>
    <mergeCell ref="G348:G349"/>
    <mergeCell ref="J348:J349"/>
    <mergeCell ref="L348:L349"/>
    <mergeCell ref="M348:M349"/>
    <mergeCell ref="D344:D345"/>
    <mergeCell ref="E344:F345"/>
    <mergeCell ref="G344:G345"/>
    <mergeCell ref="J344:J345"/>
    <mergeCell ref="L344:L345"/>
    <mergeCell ref="M344:M345"/>
    <mergeCell ref="E342:F342"/>
    <mergeCell ref="L399:L401"/>
    <mergeCell ref="L402:L403"/>
    <mergeCell ref="L404:L405"/>
    <mergeCell ref="L410:L412"/>
    <mergeCell ref="L292:L293"/>
    <mergeCell ref="L315:L317"/>
    <mergeCell ref="L332:L333"/>
    <mergeCell ref="L334:L336"/>
    <mergeCell ref="L339:L341"/>
    <mergeCell ref="L350:L352"/>
    <mergeCell ref="D407:M407"/>
    <mergeCell ref="E408:F408"/>
    <mergeCell ref="E409:F409"/>
    <mergeCell ref="D410:D412"/>
    <mergeCell ref="E410:E412"/>
    <mergeCell ref="F411:F412"/>
    <mergeCell ref="G411:G412"/>
    <mergeCell ref="J411:J412"/>
    <mergeCell ref="M411:M412"/>
    <mergeCell ref="M399:M400"/>
    <mergeCell ref="D402:D403"/>
    <mergeCell ref="E402:E403"/>
    <mergeCell ref="E297:F299"/>
    <mergeCell ref="D404:D405"/>
    <mergeCell ref="L413:L414"/>
    <mergeCell ref="L419:L422"/>
    <mergeCell ref="L423:L426"/>
    <mergeCell ref="L437:L439"/>
    <mergeCell ref="L448:L451"/>
    <mergeCell ref="L452:L454"/>
    <mergeCell ref="L522:L524"/>
    <mergeCell ref="L492:L495"/>
    <mergeCell ref="D463:M463"/>
    <mergeCell ref="D464:D466"/>
    <mergeCell ref="E464:F466"/>
    <mergeCell ref="G464:G466"/>
    <mergeCell ref="M450:M451"/>
    <mergeCell ref="D452:D454"/>
    <mergeCell ref="E452:F454"/>
    <mergeCell ref="G452:G454"/>
    <mergeCell ref="J516:J519"/>
    <mergeCell ref="L516:L519"/>
    <mergeCell ref="M516:M519"/>
    <mergeCell ref="D520:D521"/>
    <mergeCell ref="E520:F521"/>
    <mergeCell ref="G520:G521"/>
    <mergeCell ref="J520:J521"/>
    <mergeCell ref="L520:L521"/>
  </mergeCells>
  <printOptions horizontalCentered="1"/>
  <pageMargins left="0.39370078740157499" right="0.196850393700787" top="0.54724409399999996" bottom="0.511811023622047" header="0" footer="0"/>
  <pageSetup paperSize="5" scale="1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JAD-D3-S1 (MHS)</vt:lpstr>
    </vt:vector>
  </TitlesOfParts>
  <Company>630200 solo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</dc:creator>
  <cp:lastModifiedBy>ppd</cp:lastModifiedBy>
  <cp:lastPrinted>2017-10-28T01:41:36Z</cp:lastPrinted>
  <dcterms:created xsi:type="dcterms:W3CDTF">1999-11-21T02:38:10Z</dcterms:created>
  <dcterms:modified xsi:type="dcterms:W3CDTF">2019-01-07T14:24:45Z</dcterms:modified>
</cp:coreProperties>
</file>