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pak\ganjil\gasal 19-20\"/>
    </mc:Choice>
  </mc:AlternateContent>
  <bookViews>
    <workbookView xWindow="0" yWindow="0" windowWidth="20490" windowHeight="8340" activeTab="1"/>
  </bookViews>
  <sheets>
    <sheet name="1" sheetId="1" r:id="rId1"/>
    <sheet name="JAD-D3-S1 (Mhs)" sheetId="15" r:id="rId2"/>
  </sheets>
  <definedNames>
    <definedName name="_xlnm.Print_Area" localSheetId="0">'1'!$A$1:$F$69</definedName>
    <definedName name="_xlnm.Print_Area" localSheetId="1">'JAD-D3-S1 (Mhs)'!$B$488:$M$499</definedName>
    <definedName name="Z_384ED238_D096_4CD3_8DFA_57444E8C559A_.wvu.Cols" localSheetId="1" hidden="1">'JAD-D3-S1 (Mhs)'!#REF!,'JAD-D3-S1 (Mhs)'!$N:$N</definedName>
    <definedName name="Z_384ED238_D096_4CD3_8DFA_57444E8C559A_.wvu.PrintArea" localSheetId="0" hidden="1">'1'!$A$1:$F$60</definedName>
    <definedName name="Z_384ED238_D096_4CD3_8DFA_57444E8C559A_.wvu.PrintArea" localSheetId="1" hidden="1">'JAD-D3-S1 (Mhs)'!$B$487:$M$499</definedName>
    <definedName name="Z_7B67B807_B11E_4F8F_BCCB_10F415242350_.wvu.Cols" localSheetId="1" hidden="1">'JAD-D3-S1 (Mhs)'!$N:$N</definedName>
    <definedName name="Z_7B67B807_B11E_4F8F_BCCB_10F415242350_.wvu.PrintArea" localSheetId="0" hidden="1">'1'!$A$1:$F$60</definedName>
    <definedName name="Z_7B67B807_B11E_4F8F_BCCB_10F415242350_.wvu.PrintArea" localSheetId="1" hidden="1">'JAD-D3-S1 (Mhs)'!$B$488:$M$499</definedName>
    <definedName name="Z_82EB87CE_8784_43E8_AEB4_DB6AF423B8BB_.wvu.Cols" localSheetId="1" hidden="1">'JAD-D3-S1 (Mhs)'!#REF!,'JAD-D3-S1 (Mhs)'!$N:$N</definedName>
    <definedName name="Z_82EB87CE_8784_43E8_AEB4_DB6AF423B8BB_.wvu.PrintArea" localSheetId="0" hidden="1">'1'!$A$1:$F$61</definedName>
    <definedName name="Z_82EB87CE_8784_43E8_AEB4_DB6AF423B8BB_.wvu.PrintArea" localSheetId="1" hidden="1">'JAD-D3-S1 (Mhs)'!$B$488:$M$498</definedName>
    <definedName name="Z_93CA336A_C3E1_4A59_9543_7BB5D95B2708_.wvu.Cols" localSheetId="1" hidden="1">'JAD-D3-S1 (Mhs)'!$N:$N</definedName>
    <definedName name="Z_93CA336A_C3E1_4A59_9543_7BB5D95B2708_.wvu.PrintArea" localSheetId="0" hidden="1">'1'!$A$1:$F$60</definedName>
    <definedName name="Z_93CA336A_C3E1_4A59_9543_7BB5D95B2708_.wvu.PrintArea" localSheetId="1" hidden="1">'JAD-D3-S1 (Mhs)'!$B$488:$M$499</definedName>
    <definedName name="Z_9631B992_6B7E_41BA_B5C9_F9A06C3FA763_.wvu.Cols" localSheetId="1" hidden="1">'JAD-D3-S1 (Mhs)'!#REF!,'JAD-D3-S1 (Mhs)'!$N:$N</definedName>
    <definedName name="Z_9631B992_6B7E_41BA_B5C9_F9A06C3FA763_.wvu.PrintArea" localSheetId="0" hidden="1">'1'!$A$1:$F$72</definedName>
    <definedName name="Z_9631B992_6B7E_41BA_B5C9_F9A06C3FA763_.wvu.PrintArea" localSheetId="1" hidden="1">'JAD-D3-S1 (Mhs)'!$B$488:$M$498</definedName>
    <definedName name="Z_F886CDBC_0D8F_4DE5_8074_C4E17C68B601_.wvu.Cols" localSheetId="1" hidden="1">'JAD-D3-S1 (Mhs)'!$N:$N</definedName>
    <definedName name="Z_F886CDBC_0D8F_4DE5_8074_C4E17C68B601_.wvu.PrintArea" localSheetId="0" hidden="1">'1'!$A$1:$F$72</definedName>
    <definedName name="Z_F886CDBC_0D8F_4DE5_8074_C4E17C68B601_.wvu.PrintArea" localSheetId="1" hidden="1">'JAD-D3-S1 (Mhs)'!$B$488:$M$499</definedName>
  </definedNames>
  <calcPr calcId="152511"/>
  <customWorkbookViews>
    <customWorkbookView name="PC-DOSEN LAB 8 - Personal View" guid="{93CA336A-C3E1-4A59-9543-7BB5D95B2708}" mergeInterval="0" personalView="1" maximized="1" windowWidth="1362" windowHeight="543" activeSheetId="2"/>
    <customWorkbookView name="X-Black - Personal View" guid="{82EB87CE-8784-43E8-AEB4-DB6AF423B8BB}" mergeInterval="0" personalView="1" maximized="1" xWindow="1" yWindow="1" windowWidth="1280" windowHeight="490" activeSheetId="2"/>
    <customWorkbookView name="Win7 - Personal View" guid="{9631B992-6B7E-41BA-B5C9-F9A06C3FA763}" mergeInterval="0" personalView="1" maximized="1" xWindow="-8" yWindow="-8" windowWidth="1382" windowHeight="744" activeSheetId="2"/>
    <customWorkbookView name="Certiport - Personal View" guid="{384ED238-D096-4CD3-8DFA-57444E8C559A}" mergeInterval="0" personalView="1" maximized="1" xWindow="-8" yWindow="-8" windowWidth="1616" windowHeight="876" activeSheetId="2"/>
    <customWorkbookView name="Homework - Personal View" guid="{7B67B807-B11E-4F8F-BCCB-10F415242350}" mergeInterval="0" personalView="1" maximized="1" xWindow="-8" yWindow="-8" windowWidth="1382" windowHeight="744" activeSheetId="2"/>
    <customWorkbookView name="SiNus - Personal View" guid="{F886CDBC-0D8F-4DE5-8074-C4E17C68B601}" mergeInterval="0" personalView="1" maximized="1" xWindow="-8" yWindow="-8" windowWidth="1936" windowHeight="1056" activeSheetId="2"/>
  </customWorkbookViews>
  <fileRecoveryPr autoRecover="0"/>
</workbook>
</file>

<file path=xl/calcChain.xml><?xml version="1.0" encoding="utf-8"?>
<calcChain xmlns="http://schemas.openxmlformats.org/spreadsheetml/2006/main">
  <c r="M481" i="15" l="1"/>
  <c r="L481" i="15"/>
  <c r="M480" i="15"/>
  <c r="L480" i="15"/>
  <c r="M478" i="15"/>
  <c r="L478" i="15"/>
  <c r="M477" i="15"/>
  <c r="M476" i="15"/>
  <c r="M473" i="15"/>
  <c r="M472" i="15"/>
  <c r="L472" i="15"/>
  <c r="M468" i="15"/>
  <c r="M467" i="15"/>
  <c r="L467" i="15"/>
  <c r="M465" i="15"/>
  <c r="M464" i="15"/>
  <c r="L464" i="15"/>
  <c r="M463" i="15"/>
  <c r="M462" i="15"/>
  <c r="M459" i="15"/>
  <c r="M458" i="15"/>
  <c r="L458" i="15"/>
  <c r="M456" i="15"/>
  <c r="M455" i="15"/>
  <c r="L455" i="15"/>
  <c r="M443" i="15"/>
  <c r="L443" i="15"/>
  <c r="M442" i="15"/>
  <c r="M440" i="15"/>
  <c r="L440" i="15"/>
  <c r="M439" i="15"/>
  <c r="M438" i="15"/>
  <c r="L438" i="15"/>
  <c r="M436" i="15"/>
  <c r="L436" i="15"/>
  <c r="M434" i="15"/>
  <c r="L434" i="15"/>
  <c r="M428" i="15"/>
  <c r="L428" i="15"/>
  <c r="M427" i="15"/>
  <c r="M425" i="15"/>
  <c r="M424" i="15"/>
  <c r="L424" i="15"/>
  <c r="M423" i="15"/>
  <c r="M422" i="15"/>
  <c r="M421" i="15"/>
  <c r="M420" i="15"/>
  <c r="L420" i="15"/>
  <c r="M419" i="15"/>
  <c r="M417" i="15"/>
  <c r="L417" i="15"/>
  <c r="M414" i="15"/>
  <c r="L414" i="15"/>
  <c r="M413" i="15"/>
  <c r="L413" i="15"/>
  <c r="M411" i="15"/>
  <c r="L411" i="15"/>
  <c r="M409" i="15"/>
  <c r="L409" i="15"/>
  <c r="M408" i="15"/>
  <c r="L408" i="15"/>
  <c r="M406" i="15"/>
  <c r="L406" i="15"/>
  <c r="M405" i="15"/>
  <c r="L405" i="15"/>
  <c r="M404" i="15"/>
  <c r="L404" i="15"/>
  <c r="M401" i="15"/>
  <c r="L401" i="15"/>
  <c r="M400" i="15"/>
  <c r="M399" i="15"/>
  <c r="L399" i="15"/>
  <c r="M398" i="15"/>
  <c r="M397" i="15"/>
  <c r="L397" i="15"/>
  <c r="M396" i="15"/>
  <c r="M395" i="15"/>
  <c r="M394" i="15"/>
  <c r="L394" i="15"/>
  <c r="M393" i="15"/>
  <c r="M392" i="15"/>
  <c r="M391" i="15"/>
  <c r="L391" i="15"/>
  <c r="M390" i="15"/>
  <c r="L390" i="15"/>
  <c r="M380" i="15"/>
  <c r="L380" i="15"/>
  <c r="M378" i="15"/>
  <c r="M377" i="15"/>
  <c r="L377" i="15"/>
  <c r="M376" i="15"/>
  <c r="M375" i="15"/>
  <c r="L375" i="15"/>
  <c r="M374" i="15"/>
  <c r="L374" i="15"/>
  <c r="M371" i="15"/>
  <c r="L371" i="15"/>
  <c r="M370" i="15"/>
  <c r="M369" i="15"/>
  <c r="M368" i="15"/>
  <c r="L368" i="15"/>
  <c r="M367" i="15"/>
  <c r="M366" i="15"/>
  <c r="M365" i="15"/>
  <c r="L365" i="15"/>
  <c r="M364" i="15"/>
  <c r="M363" i="15"/>
  <c r="L363" i="15"/>
  <c r="M362" i="15"/>
  <c r="M360" i="15"/>
  <c r="L360" i="15"/>
  <c r="M359" i="15"/>
  <c r="M358" i="15"/>
  <c r="M357" i="15"/>
  <c r="L357" i="15"/>
  <c r="M355" i="15"/>
  <c r="M354" i="15"/>
  <c r="L354" i="15"/>
  <c r="M349" i="15"/>
  <c r="L349" i="15"/>
  <c r="M348" i="15"/>
  <c r="M347" i="15"/>
  <c r="L347" i="15"/>
  <c r="M345" i="15"/>
  <c r="L345" i="15"/>
  <c r="M343" i="15"/>
  <c r="L343" i="15"/>
  <c r="M341" i="15"/>
  <c r="L341" i="15"/>
  <c r="M337" i="15"/>
  <c r="L337" i="15"/>
  <c r="M333" i="15"/>
  <c r="M332" i="15"/>
  <c r="L332" i="15"/>
  <c r="M331" i="15"/>
  <c r="M330" i="15"/>
  <c r="M329" i="15"/>
  <c r="L329" i="15"/>
  <c r="M328" i="15"/>
  <c r="L328" i="15"/>
  <c r="M326" i="15"/>
  <c r="M325" i="15"/>
  <c r="L325" i="15"/>
  <c r="M322" i="15"/>
  <c r="M321" i="15"/>
  <c r="L321" i="15"/>
  <c r="M320" i="15"/>
  <c r="M319" i="15"/>
  <c r="L319" i="15"/>
  <c r="M309" i="15"/>
  <c r="M307" i="15"/>
  <c r="L307" i="15"/>
  <c r="M306" i="15"/>
  <c r="L306" i="15"/>
  <c r="M305" i="15"/>
  <c r="L305" i="15"/>
  <c r="M304" i="15"/>
  <c r="M303" i="15"/>
  <c r="L303" i="15"/>
  <c r="M301" i="15"/>
  <c r="M300" i="15"/>
  <c r="L300" i="15"/>
  <c r="M298" i="15"/>
  <c r="L298" i="15"/>
  <c r="M296" i="15"/>
  <c r="L296" i="15"/>
  <c r="M295" i="15"/>
  <c r="L295" i="15"/>
  <c r="M291" i="15"/>
  <c r="M290" i="15"/>
  <c r="L290" i="15"/>
  <c r="M289" i="15"/>
  <c r="L289" i="15"/>
  <c r="M288" i="15"/>
  <c r="M287" i="15"/>
  <c r="M286" i="15"/>
  <c r="L286" i="15"/>
  <c r="M285" i="15"/>
  <c r="L285" i="15"/>
  <c r="M284" i="15"/>
  <c r="L284" i="15"/>
  <c r="M280" i="15"/>
  <c r="L280" i="15"/>
  <c r="M279" i="15"/>
  <c r="L279" i="15"/>
  <c r="M277" i="15"/>
  <c r="M276" i="15"/>
  <c r="L276" i="15"/>
  <c r="M275" i="15"/>
  <c r="L275" i="15"/>
  <c r="M273" i="15"/>
  <c r="L273" i="15"/>
  <c r="M272" i="15"/>
  <c r="L272" i="15"/>
  <c r="M269" i="15"/>
  <c r="L269" i="15"/>
  <c r="M268" i="15"/>
  <c r="M267" i="15"/>
  <c r="L267" i="15"/>
  <c r="M266" i="15"/>
  <c r="M265" i="15"/>
  <c r="M264" i="15"/>
  <c r="L264" i="15"/>
  <c r="M262" i="15"/>
  <c r="M261" i="15"/>
  <c r="L261" i="15"/>
  <c r="M251" i="15"/>
  <c r="L251" i="15"/>
  <c r="M249" i="15"/>
  <c r="M248" i="15"/>
  <c r="L248" i="15"/>
  <c r="M246" i="15"/>
  <c r="L246" i="15"/>
  <c r="M243" i="15"/>
  <c r="L243" i="15"/>
  <c r="M242" i="15"/>
  <c r="L242" i="15"/>
  <c r="M238" i="15"/>
  <c r="L238" i="15"/>
  <c r="M237" i="15"/>
  <c r="M236" i="15"/>
  <c r="M235" i="15"/>
  <c r="L235" i="15"/>
  <c r="M234" i="15"/>
  <c r="L234" i="15"/>
  <c r="M231" i="15"/>
  <c r="L231" i="15"/>
  <c r="M229" i="15"/>
  <c r="M228" i="15"/>
  <c r="M227" i="15"/>
  <c r="L227" i="15"/>
  <c r="M226" i="15"/>
  <c r="M225" i="15"/>
  <c r="M224" i="15"/>
  <c r="L224" i="15"/>
  <c r="M222" i="15"/>
  <c r="M221" i="15"/>
  <c r="M220" i="15"/>
  <c r="L220" i="15"/>
  <c r="M216" i="15"/>
  <c r="L216" i="15"/>
  <c r="M214" i="15"/>
  <c r="L214" i="15"/>
  <c r="M211" i="15"/>
  <c r="L211" i="15"/>
  <c r="M209" i="15"/>
  <c r="L209" i="15"/>
  <c r="M207" i="15"/>
  <c r="L207" i="15"/>
  <c r="M206" i="15"/>
  <c r="L206" i="15"/>
  <c r="M205" i="15"/>
  <c r="L205" i="15"/>
  <c r="M204" i="15"/>
  <c r="L204" i="15"/>
  <c r="M201" i="15"/>
  <c r="L201" i="15"/>
  <c r="M200" i="15"/>
  <c r="L200" i="15"/>
  <c r="M197" i="15"/>
  <c r="L197" i="15"/>
  <c r="M195" i="15"/>
  <c r="L195" i="15"/>
  <c r="M190" i="15"/>
  <c r="L190" i="15"/>
  <c r="M189" i="15"/>
  <c r="L189" i="15"/>
  <c r="M187" i="15"/>
  <c r="M186" i="15"/>
  <c r="L186" i="15"/>
  <c r="M185" i="15"/>
  <c r="M184" i="15"/>
  <c r="M183" i="15"/>
  <c r="L183" i="15"/>
  <c r="M181" i="15"/>
  <c r="M180" i="15"/>
  <c r="L180" i="15"/>
  <c r="M179" i="15"/>
  <c r="M178" i="15"/>
  <c r="L178" i="15"/>
  <c r="M177" i="15"/>
  <c r="L177" i="15"/>
  <c r="M175" i="15"/>
  <c r="M174" i="15"/>
  <c r="L174" i="15"/>
  <c r="M173" i="15"/>
  <c r="M172" i="15"/>
  <c r="L172" i="15"/>
  <c r="M161" i="15"/>
  <c r="L161" i="15"/>
  <c r="M159" i="15"/>
  <c r="L159" i="15"/>
  <c r="M157" i="15"/>
  <c r="L157" i="15"/>
  <c r="M156" i="15"/>
  <c r="L156" i="15"/>
  <c r="M155" i="15"/>
  <c r="L155" i="15"/>
  <c r="M154" i="15"/>
  <c r="L154" i="15"/>
  <c r="M151" i="15"/>
  <c r="L151" i="15"/>
  <c r="M149" i="15"/>
  <c r="L149" i="15"/>
  <c r="M148" i="15"/>
  <c r="M146" i="15"/>
  <c r="L146" i="15"/>
  <c r="M145" i="15"/>
  <c r="L145" i="15"/>
  <c r="M143" i="15"/>
  <c r="L143" i="15"/>
  <c r="M140" i="15"/>
  <c r="M139" i="15"/>
  <c r="L139" i="15"/>
  <c r="M138" i="15"/>
  <c r="M137" i="15"/>
  <c r="L137" i="15"/>
  <c r="M134" i="15"/>
  <c r="L134" i="15"/>
  <c r="M133" i="15"/>
  <c r="M132" i="15"/>
  <c r="M131" i="15"/>
  <c r="L131" i="15"/>
  <c r="M129" i="15"/>
  <c r="M128" i="15"/>
  <c r="M127" i="15"/>
  <c r="L127" i="15"/>
  <c r="M125" i="15"/>
  <c r="M124" i="15"/>
  <c r="M123" i="15"/>
  <c r="L123" i="15"/>
  <c r="M120" i="15"/>
  <c r="L120" i="15"/>
  <c r="M119" i="15"/>
  <c r="M118" i="15"/>
  <c r="L118" i="15"/>
  <c r="M117" i="15"/>
  <c r="M116" i="15"/>
  <c r="M115" i="15"/>
  <c r="L115" i="15"/>
  <c r="M111" i="15"/>
  <c r="L111" i="15"/>
  <c r="M110" i="15"/>
  <c r="L110" i="15"/>
  <c r="M109" i="15"/>
  <c r="L109" i="15"/>
  <c r="M108" i="15"/>
  <c r="M107" i="15"/>
  <c r="L107" i="15"/>
  <c r="M106" i="15"/>
  <c r="M105" i="15"/>
  <c r="L105" i="15"/>
  <c r="M102" i="15"/>
  <c r="L102" i="15"/>
  <c r="M100" i="15"/>
  <c r="L100" i="15"/>
  <c r="M97" i="15"/>
  <c r="M96" i="15"/>
  <c r="M95" i="15"/>
  <c r="L95" i="15"/>
  <c r="M94" i="15"/>
  <c r="L94" i="15"/>
  <c r="M93" i="15"/>
  <c r="M92" i="15"/>
  <c r="M91" i="15"/>
  <c r="L91" i="15"/>
  <c r="M89" i="15"/>
  <c r="M88" i="15"/>
  <c r="L88" i="15"/>
  <c r="M87" i="15"/>
  <c r="M85" i="15"/>
  <c r="L85" i="15"/>
  <c r="M76" i="15"/>
  <c r="L76" i="15"/>
  <c r="M74" i="15"/>
  <c r="L74" i="15"/>
  <c r="M71" i="15"/>
  <c r="L71" i="15"/>
  <c r="M70" i="15"/>
  <c r="L70" i="15"/>
  <c r="M69" i="15"/>
  <c r="M68" i="15"/>
  <c r="L68" i="15"/>
  <c r="M66" i="15"/>
  <c r="L66" i="15"/>
  <c r="M64" i="15"/>
  <c r="L64" i="15"/>
  <c r="M63" i="15"/>
  <c r="L63" i="15"/>
  <c r="M61" i="15"/>
  <c r="L61" i="15"/>
  <c r="M59" i="15"/>
  <c r="L59" i="15"/>
  <c r="M56" i="15"/>
  <c r="M55" i="15"/>
  <c r="M54" i="15"/>
  <c r="L54" i="15"/>
  <c r="M53" i="15"/>
  <c r="L53" i="15"/>
  <c r="M50" i="15"/>
  <c r="L50" i="15"/>
  <c r="M49" i="15"/>
  <c r="M48" i="15"/>
  <c r="M47" i="15"/>
  <c r="L47" i="15"/>
  <c r="M45" i="15"/>
  <c r="L45" i="15"/>
  <c r="M43" i="15"/>
  <c r="L43" i="15"/>
  <c r="M41" i="15"/>
  <c r="M40" i="15"/>
  <c r="L40" i="15"/>
  <c r="M35" i="15"/>
  <c r="L35" i="15"/>
  <c r="M34" i="15"/>
  <c r="L34" i="15"/>
  <c r="M32" i="15"/>
  <c r="L32" i="15"/>
  <c r="M30" i="15"/>
  <c r="L30" i="15"/>
  <c r="M27" i="15"/>
  <c r="L27" i="15"/>
  <c r="M24" i="15"/>
  <c r="M22" i="15"/>
  <c r="L22" i="15"/>
  <c r="M21" i="15"/>
  <c r="M20" i="15"/>
  <c r="L20" i="15"/>
  <c r="M19" i="15"/>
  <c r="M18" i="15"/>
  <c r="M17" i="15"/>
  <c r="M16" i="15"/>
  <c r="L16" i="15"/>
  <c r="M15" i="15"/>
  <c r="M14" i="15"/>
  <c r="L14" i="15"/>
  <c r="D59" i="1" l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C4" i="1"/>
  <c r="D3" i="1"/>
  <c r="C3" i="1"/>
  <c r="D2" i="1"/>
  <c r="C2" i="1"/>
  <c r="D68" i="1" l="1"/>
  <c r="D67" i="1"/>
  <c r="D66" i="1"/>
  <c r="D65" i="1"/>
  <c r="D64" i="1"/>
  <c r="D63" i="1"/>
  <c r="D62" i="1"/>
  <c r="D61" i="1"/>
  <c r="D60" i="1"/>
  <c r="C68" i="1"/>
  <c r="C67" i="1"/>
  <c r="C66" i="1"/>
  <c r="C65" i="1"/>
  <c r="C64" i="1"/>
  <c r="C63" i="1"/>
  <c r="C62" i="1"/>
  <c r="C61" i="1"/>
  <c r="C60" i="1"/>
  <c r="F31" i="1" l="1"/>
  <c r="D72" i="1" l="1"/>
  <c r="D73" i="1"/>
  <c r="D74" i="1"/>
  <c r="D75" i="1"/>
  <c r="D76" i="1"/>
  <c r="D77" i="1"/>
  <c r="D78" i="1"/>
  <c r="C72" i="1"/>
  <c r="C73" i="1"/>
  <c r="C74" i="1"/>
  <c r="C75" i="1"/>
  <c r="C76" i="1"/>
  <c r="C77" i="1"/>
  <c r="C78" i="1"/>
  <c r="F6" i="1" l="1"/>
  <c r="F10" i="1"/>
  <c r="F14" i="1"/>
  <c r="F18" i="1"/>
  <c r="F22" i="1"/>
  <c r="F26" i="1"/>
  <c r="F30" i="1"/>
  <c r="F35" i="1"/>
  <c r="F39" i="1"/>
  <c r="F77" i="1"/>
  <c r="F42" i="1"/>
  <c r="F78" i="1"/>
  <c r="F47" i="1"/>
  <c r="F51" i="1"/>
  <c r="F55" i="1"/>
  <c r="F59" i="1"/>
  <c r="F63" i="1"/>
  <c r="F67" i="1"/>
  <c r="F74" i="1"/>
  <c r="F13" i="1"/>
  <c r="F17" i="1"/>
  <c r="F21" i="1"/>
  <c r="F25" i="1"/>
  <c r="F29" i="1"/>
  <c r="F34" i="1"/>
  <c r="F38" i="1"/>
  <c r="F5" i="1"/>
  <c r="F9" i="1"/>
  <c r="F43" i="1"/>
  <c r="F48" i="1"/>
  <c r="F52" i="1"/>
  <c r="F56" i="1"/>
  <c r="F60" i="1"/>
  <c r="F64" i="1"/>
  <c r="F68" i="1"/>
  <c r="F75" i="1"/>
  <c r="F41" i="1"/>
  <c r="F8" i="1"/>
  <c r="F45" i="1"/>
  <c r="F11" i="1"/>
  <c r="F24" i="1"/>
  <c r="F27" i="1"/>
  <c r="F58" i="1"/>
  <c r="F61" i="1"/>
  <c r="F3" i="1"/>
  <c r="F16" i="1"/>
  <c r="F19" i="1"/>
  <c r="F33" i="1"/>
  <c r="F36" i="1"/>
  <c r="F50" i="1"/>
  <c r="F53" i="1"/>
  <c r="F66" i="1"/>
  <c r="F72" i="1"/>
  <c r="F4" i="1"/>
  <c r="F7" i="1"/>
  <c r="F12" i="1"/>
  <c r="F15" i="1"/>
  <c r="F20" i="1"/>
  <c r="F23" i="1"/>
  <c r="F28" i="1"/>
  <c r="F32" i="1"/>
  <c r="F37" i="1"/>
  <c r="F40" i="1"/>
  <c r="F46" i="1"/>
  <c r="F49" i="1"/>
  <c r="F54" i="1"/>
  <c r="F57" i="1"/>
  <c r="F62" i="1"/>
  <c r="F65" i="1"/>
  <c r="F73" i="1"/>
  <c r="F76" i="1"/>
  <c r="F2" i="1" l="1"/>
</calcChain>
</file>

<file path=xl/sharedStrings.xml><?xml version="1.0" encoding="utf-8"?>
<sst xmlns="http://schemas.openxmlformats.org/spreadsheetml/2006/main" count="2685" uniqueCount="663">
  <si>
    <t>Drs. Suko Waspodho</t>
  </si>
  <si>
    <t xml:space="preserve"> </t>
  </si>
  <si>
    <t>N</t>
  </si>
  <si>
    <t>Hari,</t>
  </si>
  <si>
    <t>Smt.</t>
  </si>
  <si>
    <t>Ruang</t>
  </si>
  <si>
    <t>Juml.</t>
  </si>
  <si>
    <t>o</t>
  </si>
  <si>
    <t>Tanggal</t>
  </si>
  <si>
    <t>Peserta</t>
  </si>
  <si>
    <t>Catatan :</t>
  </si>
  <si>
    <t>Mengetahui,</t>
  </si>
  <si>
    <t xml:space="preserve">Pembagian  jam ujian untuk mata uji praktek bisa dilihat  </t>
  </si>
  <si>
    <t>Bagi mahasiswa peserta ujian yang kebetulan jadwal jam ujiannya</t>
  </si>
  <si>
    <t>-</t>
  </si>
  <si>
    <t>Nama Mata Uji</t>
  </si>
  <si>
    <t xml:space="preserve"> Jam  Ujian</t>
  </si>
  <si>
    <t>2.</t>
  </si>
  <si>
    <t>-&gt;</t>
  </si>
  <si>
    <t>Total</t>
  </si>
  <si>
    <t>MI</t>
  </si>
  <si>
    <t>KA</t>
  </si>
  <si>
    <t>bersamaan, diminta segera lapor ke bagian Administrasi.</t>
  </si>
  <si>
    <t>Kelas</t>
  </si>
  <si>
    <t>lama</t>
  </si>
  <si>
    <t>baru</t>
  </si>
  <si>
    <t>TI</t>
  </si>
  <si>
    <r>
      <t xml:space="preserve">Selama mengikuti ujian, peserta ujian diwajibkan memakai </t>
    </r>
    <r>
      <rPr>
        <b/>
        <i/>
        <sz val="11"/>
        <rFont val="Times New Roman"/>
        <family val="1"/>
      </rPr>
      <t/>
    </r>
  </si>
  <si>
    <t xml:space="preserve">Bagi Dosen yang berhalangan untuk menjadi pengawas </t>
  </si>
  <si>
    <t>Pengawas I</t>
  </si>
  <si>
    <t>Pengawas II</t>
  </si>
  <si>
    <t>Kode</t>
  </si>
  <si>
    <t>Kode 1</t>
  </si>
  <si>
    <t>Kode 2</t>
  </si>
  <si>
    <t>Halaman : 1</t>
  </si>
  <si>
    <t>Halaman : 2</t>
  </si>
  <si>
    <t>Halaman : 3</t>
  </si>
  <si>
    <t xml:space="preserve">baru </t>
  </si>
  <si>
    <t>Ket.</t>
  </si>
  <si>
    <t>Kelas    Sore    ---    Kelas    Sore   ----    Kelas    Sore   ----  Kelas    Sore  ----   Kelas    Sore   ----   Kelas    Sore</t>
  </si>
  <si>
    <t>Pembantu Ketua I</t>
  </si>
  <si>
    <t>Peserta ujian harap membawa Nomor Ujian dan KRS dengan foto masih tertempel</t>
  </si>
  <si>
    <t>Pengawas I dan II</t>
  </si>
  <si>
    <t>Pembagian  ruang untuk ujian Teori dapat dilihat di Papan Pengumuman</t>
  </si>
  <si>
    <t>Jas  Almamater  dan  Ber-Sepatu yang Rapi.</t>
  </si>
  <si>
    <t>Senin</t>
  </si>
  <si>
    <t>Selasa</t>
  </si>
  <si>
    <t>Rabu</t>
  </si>
  <si>
    <t>Kamis</t>
  </si>
  <si>
    <t>Agus Ristanto, A.Md</t>
  </si>
  <si>
    <t>PROGRAM  DIPLOMA  III DAN STRATA  1</t>
  </si>
  <si>
    <t>Halaman : 4</t>
  </si>
  <si>
    <t xml:space="preserve">atau dilihat di Ruang 2,3,4,5,6,7,8,9 dan Lab. 1, Lab. 2 serta Lab. 3 </t>
  </si>
  <si>
    <t>di mohon untuk segera konfirmasi ke bagian Administrasi Secepatnya</t>
  </si>
  <si>
    <t>Untuk Strata 1 : Pada kolom Jurusan tertulis : SI * atau TI *  serta  jumlah pesertanya di arsir</t>
  </si>
  <si>
    <r>
      <t>di Lab. 1</t>
    </r>
    <r>
      <rPr>
        <sz val="11"/>
        <rFont val="Times New Roman"/>
        <family val="1"/>
      </rPr>
      <t xml:space="preserve"> , </t>
    </r>
    <r>
      <rPr>
        <b/>
        <sz val="11"/>
        <rFont val="Times New Roman"/>
        <family val="1"/>
      </rPr>
      <t>Lab. 2</t>
    </r>
    <r>
      <rPr>
        <sz val="11"/>
        <rFont val="Times New Roman"/>
        <family val="1"/>
      </rPr>
      <t xml:space="preserve"> dan</t>
    </r>
    <r>
      <rPr>
        <b/>
        <sz val="11"/>
        <rFont val="Times New Roman"/>
        <family val="1"/>
      </rPr>
      <t xml:space="preserve"> Lab. 3</t>
    </r>
    <r>
      <rPr>
        <sz val="11"/>
        <rFont val="Times New Roman"/>
        <family val="1"/>
      </rPr>
      <t xml:space="preserve"> menjelang ujian berlangsung.</t>
    </r>
  </si>
  <si>
    <t>MI/KA</t>
  </si>
  <si>
    <t>SI*</t>
  </si>
  <si>
    <t>TI*</t>
  </si>
  <si>
    <t>1.</t>
  </si>
  <si>
    <t>Halaman : 5</t>
  </si>
  <si>
    <t>Trans  = Transfer</t>
  </si>
  <si>
    <t>Jurus.</t>
  </si>
  <si>
    <t>Halaman : 6</t>
  </si>
  <si>
    <t>Wawan Laksito Y.S., S.Si, M.Kom</t>
  </si>
  <si>
    <t>Kewirausahaan</t>
  </si>
  <si>
    <t>5P</t>
  </si>
  <si>
    <t>Manajemen Mutu</t>
  </si>
  <si>
    <t>Otomata Bahasa &amp; Teknik Kompilasi</t>
  </si>
  <si>
    <t>Interaksi Manusia &amp; Komputer</t>
  </si>
  <si>
    <t>Komputer &amp; Masyarakat</t>
  </si>
  <si>
    <t>Jumat</t>
  </si>
  <si>
    <t>Agus Dimyati, S.S</t>
  </si>
  <si>
    <t>Lab 3</t>
  </si>
  <si>
    <t>Bebas Widada, S.Si, M.Kom</t>
  </si>
  <si>
    <t>Lab 8</t>
  </si>
  <si>
    <t>Lab 2</t>
  </si>
  <si>
    <t>Pendidikan Agama Kristen/Katholik</t>
  </si>
  <si>
    <t>Dra. Andriani KKW, M.Kom, Akt</t>
  </si>
  <si>
    <t>Dwi Remawati, S.Kom, M.Kom</t>
  </si>
  <si>
    <t>Dasar Manajemen &amp; Bisnis</t>
  </si>
  <si>
    <t>Didik Nugroho, S. Kom, M.Kom</t>
  </si>
  <si>
    <t>Lab 1</t>
  </si>
  <si>
    <t>Elistya Rimawati, S.Si, M.Si</t>
  </si>
  <si>
    <t>Interpersonal Skill</t>
  </si>
  <si>
    <t>Hasman Budiadi, S.E, M.M</t>
  </si>
  <si>
    <t>Kustanto, S.T, M. Eng</t>
  </si>
  <si>
    <t>Kumaratih Sandradewi, S.P, M.Kom</t>
  </si>
  <si>
    <t>Laseri, S.Kom</t>
  </si>
  <si>
    <t>R. Arie Febrianto, M.H</t>
  </si>
  <si>
    <t>Sapto Nugroho, S.T</t>
  </si>
  <si>
    <t>Suryanti Galuh P, S.Pd, M.Hum</t>
  </si>
  <si>
    <t>Perencanaan Strategi Sistem Informasi</t>
  </si>
  <si>
    <t>Sri Tomo, S.T, M.Kom</t>
  </si>
  <si>
    <t>Tri Irawati, S.E, M.Si</t>
  </si>
  <si>
    <t>Wawan Laksito, S.Si, M.Kom</t>
  </si>
  <si>
    <t>Yustina Retno, S.T, M.Cs</t>
  </si>
  <si>
    <t>Yekti Handayani,  S.Pdi</t>
  </si>
  <si>
    <t>Zakaria Zuhdi, S.Kom</t>
  </si>
  <si>
    <t>Sri Hariyati Fitriasih, M.Kom</t>
  </si>
  <si>
    <t>Sri Siswanti, M.Kom</t>
  </si>
  <si>
    <t>Trias Pungkur K. S.T</t>
  </si>
  <si>
    <t>Program Studi (D3) : Manajemen Informatika, Komputerisasi Akuntansi Dan Teknik Informatika</t>
  </si>
  <si>
    <t>Program Studi (S1) : Sistem Informasi dan Teknik Informatika</t>
  </si>
  <si>
    <t>Pagi/Sore</t>
  </si>
  <si>
    <t>Pendidikan  Agama Islam</t>
  </si>
  <si>
    <t>Arumsari, S.Pd, M.Pd</t>
  </si>
  <si>
    <t>Bambang Satrio Nugroho, S.E, M.M</t>
  </si>
  <si>
    <t>Keamanan Sistem Informasi</t>
  </si>
  <si>
    <t>Bramasto Wiryawan Y, S.T, M.MSI</t>
  </si>
  <si>
    <t>Sistem informasi</t>
  </si>
  <si>
    <t>Pancasila &amp; Kewarganegaraan</t>
  </si>
  <si>
    <t>Dimas Pamilih, S.Kom</t>
  </si>
  <si>
    <t>Aljabar Linier &amp; Matriks</t>
  </si>
  <si>
    <t>Iwan Ady Prabowo, S.Kom, M.Kom</t>
  </si>
  <si>
    <t xml:space="preserve">Riset Teknologi Informasi </t>
  </si>
  <si>
    <t>Enterprise Resource Planning (ERP)</t>
  </si>
  <si>
    <t>Retno Tri Vulandari, S.Si, M.Si</t>
  </si>
  <si>
    <t>Akuntansi Lanjut (Syariah)</t>
  </si>
  <si>
    <t>Akuntansi Biaya</t>
  </si>
  <si>
    <t>Etika Profesi &amp; Bimbingan Karier</t>
  </si>
  <si>
    <t>Teguh Susyanto,S.Kom, M.Cs</t>
  </si>
  <si>
    <t>08.00 - 09.30</t>
  </si>
  <si>
    <t>16.30 - 18.00</t>
  </si>
  <si>
    <t>Jaringan Komputer II (Praktek)</t>
  </si>
  <si>
    <t>14.00 - 15.30</t>
  </si>
  <si>
    <t>Jaringan Komputer III (Praktek)</t>
  </si>
  <si>
    <t>Multimedia Lanjut (Praktek)</t>
  </si>
  <si>
    <t>Pengolahan Citra Digital (Teori)</t>
  </si>
  <si>
    <t>1+1</t>
  </si>
  <si>
    <t>1+22</t>
  </si>
  <si>
    <t>Shift 01</t>
  </si>
  <si>
    <t>Shift 02</t>
  </si>
  <si>
    <t>Shift 03</t>
  </si>
  <si>
    <t>18.30 - 20.00</t>
  </si>
  <si>
    <t>10.00 - 11.30</t>
  </si>
  <si>
    <t>12.00 - 13.30</t>
  </si>
  <si>
    <t>2+1</t>
  </si>
  <si>
    <t>Riset Operasi</t>
  </si>
  <si>
    <t xml:space="preserve">Perencanaan Strategi Sistem Informasi </t>
  </si>
  <si>
    <t>C21</t>
  </si>
  <si>
    <t>C22</t>
  </si>
  <si>
    <t>C23</t>
  </si>
  <si>
    <t>C32</t>
  </si>
  <si>
    <t>C31</t>
  </si>
  <si>
    <t>C33</t>
  </si>
  <si>
    <t>20.10 - 21.40</t>
  </si>
  <si>
    <t>16.00 - 17.30</t>
  </si>
  <si>
    <t>Jaringan Komputer IV (Teori/Praktek)</t>
  </si>
  <si>
    <t xml:space="preserve">PADA PELAKSANAAN PERKULIAHAN SEMESTER GASAL </t>
  </si>
  <si>
    <t>Manajemen Syariah</t>
  </si>
  <si>
    <t>Pagi</t>
  </si>
  <si>
    <t>Sore</t>
  </si>
  <si>
    <t>Ari Wibowo, S.Si, M.Si</t>
  </si>
  <si>
    <t>Bayu Dwi Raharja, S.Kom, M.Kom</t>
  </si>
  <si>
    <t>TI*/SI*</t>
  </si>
  <si>
    <t>Hendro Wijayanto, S.Kom, M.Kom</t>
  </si>
  <si>
    <t>Dr. Ir. Muhammad Hasbi, M.Kom</t>
  </si>
  <si>
    <t>Lab 4</t>
  </si>
  <si>
    <t>Setiyowati, S.Kom, M.Kom</t>
  </si>
  <si>
    <t>Integrasi Sistem Informasi</t>
  </si>
  <si>
    <t>22+2</t>
  </si>
  <si>
    <t>Ti*-14M</t>
  </si>
  <si>
    <t>TI-D3</t>
  </si>
  <si>
    <t>27+1</t>
  </si>
  <si>
    <t>Si*-16M</t>
  </si>
  <si>
    <t>Ti*-16A</t>
  </si>
  <si>
    <t>Ti*-16B</t>
  </si>
  <si>
    <t>Tata Kelola &amp; Audit Sistem Informasi</t>
  </si>
  <si>
    <t>Manajemen Investasi Sistem Informasi</t>
  </si>
  <si>
    <t>Si*-13M</t>
  </si>
  <si>
    <t>Si*-14M</t>
  </si>
  <si>
    <t>13.00 - 14.30</t>
  </si>
  <si>
    <t>1+10</t>
  </si>
  <si>
    <t>Pagi/sore</t>
  </si>
  <si>
    <t>\</t>
  </si>
  <si>
    <t>7.</t>
  </si>
  <si>
    <t>8.</t>
  </si>
  <si>
    <t>9.</t>
  </si>
  <si>
    <t>10.</t>
  </si>
  <si>
    <t>11.</t>
  </si>
  <si>
    <t>12.</t>
  </si>
  <si>
    <t>13.</t>
  </si>
  <si>
    <t>18.45 - 20.15</t>
  </si>
  <si>
    <t>=COUNTIF('1'!$Q$11:$Q$777,'Daftar Pengawas'!A2)</t>
  </si>
  <si>
    <t>=COUNTIF('JAD-D3-S1 (DOSEN) fix'!$Q$11:$Q$898,'Daftar Pengawas'!A2)</t>
  </si>
  <si>
    <t>Paulus Harsadi, S.Kom, M.Kom</t>
  </si>
  <si>
    <t>Jaringan Komputer IV (T/P)</t>
  </si>
  <si>
    <t>Dziky Ridhwanullah, S.Kom</t>
  </si>
  <si>
    <t>Mawar Hardiyanti, S.Kom</t>
  </si>
  <si>
    <t>Sri Harjanto, S.Kom, M.Kom</t>
  </si>
  <si>
    <t>Yuli Windiyanti, M.Pd</t>
  </si>
  <si>
    <t>Mi-17A, Ka-17A</t>
  </si>
  <si>
    <t>Ti-17A</t>
  </si>
  <si>
    <t>Ti-17M</t>
  </si>
  <si>
    <t>Ka-17A</t>
  </si>
  <si>
    <t>Mi-17M</t>
  </si>
  <si>
    <t>Ka-17M</t>
  </si>
  <si>
    <t>Mi-17A, Mi-17M</t>
  </si>
  <si>
    <t>2+27</t>
  </si>
  <si>
    <t>1+25</t>
  </si>
  <si>
    <t>1+27</t>
  </si>
  <si>
    <t>21+1+1</t>
  </si>
  <si>
    <t>1+9</t>
  </si>
  <si>
    <t>11+1</t>
  </si>
  <si>
    <t>Mi-17M, Ka-17M</t>
  </si>
  <si>
    <t>4+2</t>
  </si>
  <si>
    <t>1+2</t>
  </si>
  <si>
    <t>Saly Kurnia Octaviani, S.Pd, M.Hum</t>
  </si>
  <si>
    <t>5 + 1</t>
  </si>
  <si>
    <t>Yuliyanto, S.Pd.I, M.Pd</t>
  </si>
  <si>
    <t>Untuk Strata 1 : Pada kolom Jurusan tertulis : SI * atau TI *</t>
  </si>
  <si>
    <t>TI*/TI</t>
  </si>
  <si>
    <t>Lab 6</t>
  </si>
  <si>
    <t>Budi Hartanto, S.Kom, M.Kom</t>
  </si>
  <si>
    <t>Lab 7</t>
  </si>
  <si>
    <t>Lab 5</t>
  </si>
  <si>
    <t>SI*/MI</t>
  </si>
  <si>
    <t>TI/TI*</t>
  </si>
  <si>
    <t>Siti Rohmah, S.Kom, M.Kom</t>
  </si>
  <si>
    <t>Yafie Miftah Imani, S.Kom, M.Eng</t>
  </si>
  <si>
    <t>Yunita Primasanti, S.T, M.T</t>
  </si>
  <si>
    <t>Desain Grafis (Praktek)</t>
  </si>
  <si>
    <t>Aplikasi Perkantoran (Praktek)</t>
  </si>
  <si>
    <t>Teknologi Informasi Kontenporer / Sistem Informasi Kontenporer</t>
  </si>
  <si>
    <t>Matematika  Dasar</t>
  </si>
  <si>
    <t>SI*/TI</t>
  </si>
  <si>
    <t>SI*-A</t>
  </si>
  <si>
    <t>SI*-B</t>
  </si>
  <si>
    <t>TI*-C</t>
  </si>
  <si>
    <t>TAHUN AKADEMIK 2019/2020</t>
  </si>
  <si>
    <t>Analisis dan Perancangan Sistem</t>
  </si>
  <si>
    <t>Akuntansi</t>
  </si>
  <si>
    <t xml:space="preserve">Akuntansi Menengah </t>
  </si>
  <si>
    <t>Erni Rahayu, S.Pd, M.Pd</t>
  </si>
  <si>
    <t>Endang Anggiratih, S.T, M.Cs</t>
  </si>
  <si>
    <t>Khoirul Akhyar, S.T, M.Kom</t>
  </si>
  <si>
    <t>Muqorobin, S.Kom, M.Kom</t>
  </si>
  <si>
    <t>Prihanto, M.Si</t>
  </si>
  <si>
    <t>Kewarganegaraan</t>
  </si>
  <si>
    <t>Sigied Himawan Yudhanto, M.Sn</t>
  </si>
  <si>
    <t>TI*AB</t>
  </si>
  <si>
    <t>TI*C</t>
  </si>
  <si>
    <t>TI*A</t>
  </si>
  <si>
    <t>TI*B</t>
  </si>
  <si>
    <t>Bahasa Indonesia / Bhs Indonesia &amp; tata Tulis Ilmiah</t>
  </si>
  <si>
    <t xml:space="preserve">Pancasila </t>
  </si>
  <si>
    <t>MI/TI</t>
  </si>
  <si>
    <t>Statistik Deskriptif</t>
  </si>
  <si>
    <t>SI/MI</t>
  </si>
  <si>
    <t>Ti-19M</t>
  </si>
  <si>
    <t>TI-19A</t>
  </si>
  <si>
    <t>TI-19M</t>
  </si>
  <si>
    <t>Ti-18M</t>
  </si>
  <si>
    <t>Ti-18M,Ti-17M</t>
  </si>
  <si>
    <t>0+0</t>
  </si>
  <si>
    <t>TI-18A</t>
  </si>
  <si>
    <t>Ti-18M,Ti-14M</t>
  </si>
  <si>
    <t>TI-17A</t>
  </si>
  <si>
    <t>TI-16A</t>
  </si>
  <si>
    <t>Ti*-19M1,M2</t>
  </si>
  <si>
    <t>6+7</t>
  </si>
  <si>
    <t>Ti*-19M</t>
  </si>
  <si>
    <t>TI-19B</t>
  </si>
  <si>
    <t>TI-19C</t>
  </si>
  <si>
    <t>TI-18B</t>
  </si>
  <si>
    <t>TI-18C</t>
  </si>
  <si>
    <t>Ti*-18M</t>
  </si>
  <si>
    <t>TI-16B</t>
  </si>
  <si>
    <t>TI-16A, 17A</t>
  </si>
  <si>
    <t>1+26</t>
  </si>
  <si>
    <t>Ti*-19M,14M</t>
  </si>
  <si>
    <t>15+1</t>
  </si>
  <si>
    <t>TI-16B, 19B</t>
  </si>
  <si>
    <t>Ti*-17M,14M,13M</t>
  </si>
  <si>
    <t>Ti*-17M,13M</t>
  </si>
  <si>
    <t>Ti*-18M,13M</t>
  </si>
  <si>
    <t>27+4</t>
  </si>
  <si>
    <t>2+31</t>
  </si>
  <si>
    <t>TI-15B, 16B, 17B</t>
  </si>
  <si>
    <t>Ti*-16M,14M,13M,15M</t>
  </si>
  <si>
    <t>Ti*-17M,14M,13M,15M</t>
  </si>
  <si>
    <t>23+1+2+1</t>
  </si>
  <si>
    <t>Ti*-18M,13M,15M</t>
  </si>
  <si>
    <t>26+1+1</t>
  </si>
  <si>
    <t>TI-14B, 16B, 17B</t>
  </si>
  <si>
    <t>Ti*-16M,13M,15M</t>
  </si>
  <si>
    <t>26+4+2</t>
  </si>
  <si>
    <t>25+1+2</t>
  </si>
  <si>
    <t>1+1+29</t>
  </si>
  <si>
    <t>TI-14, 16C</t>
  </si>
  <si>
    <t>Mi-19M</t>
  </si>
  <si>
    <t>TI-13C, 16C, 17C</t>
  </si>
  <si>
    <t>1+0+2</t>
  </si>
  <si>
    <t>Ti-15M, 14M</t>
  </si>
  <si>
    <t>Desain Grafis (Praktek)/ desain Grafis 1</t>
  </si>
  <si>
    <t>Ti-17M, Ti*-14M</t>
  </si>
  <si>
    <t>Mi-18M</t>
  </si>
  <si>
    <t>TI-13C, 14C, 15C, 16C, 17C</t>
  </si>
  <si>
    <t>Mi-19A</t>
  </si>
  <si>
    <t>MI/TI*</t>
  </si>
  <si>
    <t>Ti-18M, 13M</t>
  </si>
  <si>
    <t>Ti*-19M, 14M, 13M</t>
  </si>
  <si>
    <t>14+1+2</t>
  </si>
  <si>
    <t>SI*/TI*</t>
  </si>
  <si>
    <t>Ti-17M,14M, Ti*-13M</t>
  </si>
  <si>
    <t>2+1+1</t>
  </si>
  <si>
    <t>SI-18A, SI-19A</t>
  </si>
  <si>
    <t>2+33</t>
  </si>
  <si>
    <t>SI-18B</t>
  </si>
  <si>
    <t>Mi-18A</t>
  </si>
  <si>
    <t>SI-18A</t>
  </si>
  <si>
    <t>Mi-17A</t>
  </si>
  <si>
    <t>Multimedia Animasi II / Multimedia Lanjut</t>
  </si>
  <si>
    <t>TI-16C, 13C</t>
  </si>
  <si>
    <t>9+1</t>
  </si>
  <si>
    <t>Si-19M</t>
  </si>
  <si>
    <t>TI-18C, 19C</t>
  </si>
  <si>
    <t>Si-18M</t>
  </si>
  <si>
    <t>SI-16A</t>
  </si>
  <si>
    <t>Si-18M,Ti*-13M</t>
  </si>
  <si>
    <t>26+1</t>
  </si>
  <si>
    <t>TI-19C, 18C</t>
  </si>
  <si>
    <t>25+1</t>
  </si>
  <si>
    <t>Ti*-18B</t>
  </si>
  <si>
    <t>SI-16A, 17A</t>
  </si>
  <si>
    <t>SI-16B, 17B</t>
  </si>
  <si>
    <t>SI-16C</t>
  </si>
  <si>
    <t>SI-16B, 17B, SI-16C</t>
  </si>
  <si>
    <t>2+10+11</t>
  </si>
  <si>
    <t>Aplikasi Perkantoran (Praktek) / Paket Prog Komputer</t>
  </si>
  <si>
    <t>TI-18A, Ti*-16B</t>
  </si>
  <si>
    <t>7+1</t>
  </si>
  <si>
    <t>Ti*17B, 16A,16C</t>
  </si>
  <si>
    <t>2+13+1</t>
  </si>
  <si>
    <t>TI-17A, 16A</t>
  </si>
  <si>
    <t>TI-14C, 17C, 16C</t>
  </si>
  <si>
    <t>1+15</t>
  </si>
  <si>
    <t>2+23+2</t>
  </si>
  <si>
    <t>SI-15A, 16A, 17A</t>
  </si>
  <si>
    <t>SI-15B, 16B, 17B,  SI-16C</t>
  </si>
  <si>
    <t>1+2+7+1</t>
  </si>
  <si>
    <t>1+3+0</t>
  </si>
  <si>
    <t>SI-15B, 16B</t>
  </si>
  <si>
    <t>TI-15B, 17B, 16B</t>
  </si>
  <si>
    <t>1+24+2</t>
  </si>
  <si>
    <t>TI-14C, Ti*-16C</t>
  </si>
  <si>
    <t>SI-13A, 16A, 17A</t>
  </si>
  <si>
    <t>SI-13A, 16A</t>
  </si>
  <si>
    <t>2+18</t>
  </si>
  <si>
    <t>Mi-18A/KA-18A</t>
  </si>
  <si>
    <t xml:space="preserve">Multimedia Lanjut (Praktek) / Multimedia Dasar </t>
  </si>
  <si>
    <t>KA-18A</t>
  </si>
  <si>
    <t>KA-17A</t>
  </si>
  <si>
    <t>KA-17A, 18A</t>
  </si>
  <si>
    <t>Si-16M,15M,13M</t>
  </si>
  <si>
    <t>10+3+3</t>
  </si>
  <si>
    <t>Si-17M,15M,14M ,13M</t>
  </si>
  <si>
    <t>Si-17M,15M,14M,13M</t>
  </si>
  <si>
    <t>S1-7M,15M,13M</t>
  </si>
  <si>
    <t>20+2+5</t>
  </si>
  <si>
    <t>Si-18M,13M</t>
  </si>
  <si>
    <t>22+1</t>
  </si>
  <si>
    <t>6+1</t>
  </si>
  <si>
    <t>Mi-17A, KA-17A</t>
  </si>
  <si>
    <t>Ka-19A</t>
  </si>
  <si>
    <t>Ka-19M</t>
  </si>
  <si>
    <t>2+2</t>
  </si>
  <si>
    <t>Mi-19M, Ka-19M</t>
  </si>
  <si>
    <t>4+3</t>
  </si>
  <si>
    <t>Mi-18M, Ka-18M</t>
  </si>
  <si>
    <t>3+3</t>
  </si>
  <si>
    <t>Mi-18M, ka-18M</t>
  </si>
  <si>
    <t>Ka-18M</t>
  </si>
  <si>
    <t>KA-17A,KA-18A</t>
  </si>
  <si>
    <t>1+3+2</t>
  </si>
  <si>
    <t>Ka-14M, Ka-18M, Ka-17M</t>
  </si>
  <si>
    <t>Ka-17A, Ka-17M</t>
  </si>
  <si>
    <t>4+1+1+2</t>
  </si>
  <si>
    <t>Mi-17M, Ka-14M, Ka-18M, Ka-17M</t>
  </si>
  <si>
    <t>Ka-14M, Ka-17M</t>
  </si>
  <si>
    <t>Ka-18A</t>
  </si>
  <si>
    <t>2+7</t>
  </si>
  <si>
    <t>TI-16A, 18A</t>
  </si>
  <si>
    <t>TI-19A, 17A</t>
  </si>
  <si>
    <t>2+26</t>
  </si>
  <si>
    <t>1+13+1</t>
  </si>
  <si>
    <t>TI-17A, 19A, 16A</t>
  </si>
  <si>
    <t>Ti*-19A, Ti16A</t>
  </si>
  <si>
    <t>3+7+2+2</t>
  </si>
  <si>
    <t>TI-19A, 18A, 17A, 16A</t>
  </si>
  <si>
    <t>TI-18A, 16B</t>
  </si>
  <si>
    <t>27+7+1</t>
  </si>
  <si>
    <t>Ti*-18C, Ti-18A, 16A</t>
  </si>
  <si>
    <t>Interpersonal Skill &amp; Bimbingan karier</t>
  </si>
  <si>
    <t>4+4</t>
  </si>
  <si>
    <t>Mi-17M, 18M</t>
  </si>
  <si>
    <t>1+1+4</t>
  </si>
  <si>
    <t>Ti*-18M, Ti-18M, Mi-18M</t>
  </si>
  <si>
    <t>TI*/TI/MI</t>
  </si>
  <si>
    <t>5+9+0</t>
  </si>
  <si>
    <t>Mi-19A,Mi-18A/KA-18A</t>
  </si>
  <si>
    <t>5+11+1</t>
  </si>
  <si>
    <t>Mi-19A, Mi-18A, Ti*-16B</t>
  </si>
  <si>
    <t>6+4</t>
  </si>
  <si>
    <t>Mi-17A,Mi-17M</t>
  </si>
  <si>
    <t>5+1</t>
  </si>
  <si>
    <t>Si-19M, 18M</t>
  </si>
  <si>
    <t>5+2</t>
  </si>
  <si>
    <t>Si*-18M</t>
  </si>
  <si>
    <t>Si*-18M, Si-16M,15M,Ti*-13M,13M</t>
  </si>
  <si>
    <t>19+4+2+1+2</t>
  </si>
  <si>
    <t>7+20+3+3</t>
  </si>
  <si>
    <t>Si*-17M, Si-16M,15M,13M</t>
  </si>
  <si>
    <t>4+1+2+2+1</t>
  </si>
  <si>
    <t>23+1</t>
  </si>
  <si>
    <t>Si-18M, 16M</t>
  </si>
  <si>
    <t>20+3+3+2</t>
  </si>
  <si>
    <t>Si-17M,15M,13M, 16M</t>
  </si>
  <si>
    <t>Si-17M,16M, 15M,13M</t>
  </si>
  <si>
    <t>9+2+3+2</t>
  </si>
  <si>
    <t>Si-17M,16M, 15M,14M,13M</t>
  </si>
  <si>
    <t>20+2+2+1+2</t>
  </si>
  <si>
    <t>Si-17M,16M,15M,13M</t>
  </si>
  <si>
    <t>19+2+2+3</t>
  </si>
  <si>
    <t>Si-17M,16M,15M,14M,13M</t>
  </si>
  <si>
    <t>20+2+2+1+3</t>
  </si>
  <si>
    <t>Si-13M, 17M, 16M, 15M</t>
  </si>
  <si>
    <t>2+20+3+2</t>
  </si>
  <si>
    <t>20+3+2</t>
  </si>
  <si>
    <t>Si-16M,13M, 15M</t>
  </si>
  <si>
    <t>1+1+22+4</t>
  </si>
  <si>
    <t>Si*-14M, 15M, Si-18M,Mi-18M</t>
  </si>
  <si>
    <t>SI*-14M</t>
  </si>
  <si>
    <t>Paket Program Akuntansi (Praktek) / PPA/MYOB</t>
  </si>
  <si>
    <t>Akuntansi / Dasar Akuntansi</t>
  </si>
  <si>
    <t>5+1+1</t>
  </si>
  <si>
    <t>Si-19M, 18M, 13M</t>
  </si>
  <si>
    <t>Si-19M, 13M</t>
  </si>
  <si>
    <t xml:space="preserve">Aplikasi Perkantoran (Praktek) / PPN </t>
  </si>
  <si>
    <t>2+1+2</t>
  </si>
  <si>
    <t>Ti-18M, Ka-14M, Si*-13M</t>
  </si>
  <si>
    <t>TI/KA/SI*</t>
  </si>
  <si>
    <t>Si*-19A, 18B</t>
  </si>
  <si>
    <t>33+1</t>
  </si>
  <si>
    <t>1+2+31+1+1</t>
  </si>
  <si>
    <t>TI-13A, 16A, 17A, Ti*-16A, Si*-17A</t>
  </si>
  <si>
    <t>26+2</t>
  </si>
  <si>
    <t>TI-16A, Si*-13A</t>
  </si>
  <si>
    <t>1+16+2</t>
  </si>
  <si>
    <t>SI-16A, 17A, Si*-13A</t>
  </si>
  <si>
    <t>TI-19C1, C2, 18C</t>
  </si>
  <si>
    <t>13+13+3</t>
  </si>
  <si>
    <t>SI-18B, SI-19A</t>
  </si>
  <si>
    <t>SI-15B, 16B, 16C</t>
  </si>
  <si>
    <t>TI-14A, 19A</t>
  </si>
  <si>
    <t>1+33</t>
  </si>
  <si>
    <t>Ti*-17M</t>
  </si>
  <si>
    <t>15+3+5</t>
  </si>
  <si>
    <t>TI- 17B</t>
  </si>
  <si>
    <t>TI-17C</t>
  </si>
  <si>
    <t>TI-14B, 17B</t>
  </si>
  <si>
    <t>1+31</t>
  </si>
  <si>
    <t>Ti*-17C, Ti-16AB</t>
  </si>
  <si>
    <t>24+1+1</t>
  </si>
  <si>
    <t>12+2+4+1</t>
  </si>
  <si>
    <t>12+3+4+1</t>
  </si>
  <si>
    <t>TI-17B</t>
  </si>
  <si>
    <t>SI- 17A</t>
  </si>
  <si>
    <t>SI-15B, 17B</t>
  </si>
  <si>
    <t>Ti*17A, Si*-13A</t>
  </si>
  <si>
    <t>29+1</t>
  </si>
  <si>
    <t>Multimedia Animasi II (Praktek)</t>
  </si>
  <si>
    <t>SI-15B, 16B,18B</t>
  </si>
  <si>
    <t>1+7+3</t>
  </si>
  <si>
    <t>Ti*-18M, 13M</t>
  </si>
  <si>
    <t>28 + 1</t>
  </si>
  <si>
    <t>SI-19A</t>
  </si>
  <si>
    <t>1+30</t>
  </si>
  <si>
    <t>TI-13C, 17C</t>
  </si>
  <si>
    <t>SI-16B</t>
  </si>
  <si>
    <t>Ti*-17M, 15M, 14M,13M Si*-14M</t>
  </si>
  <si>
    <t>12+1+3+4+1</t>
  </si>
  <si>
    <t>Ti*-18A</t>
  </si>
  <si>
    <t>SI-17B</t>
  </si>
  <si>
    <t>TI-14A, 17A</t>
  </si>
  <si>
    <t>12+3+5+3</t>
  </si>
  <si>
    <t>SI</t>
  </si>
  <si>
    <t>SI-18B+Mi-18A</t>
  </si>
  <si>
    <t>24+11</t>
  </si>
  <si>
    <t>SI-17A</t>
  </si>
  <si>
    <t>TI- 17A, 19A, 18A</t>
  </si>
  <si>
    <t>1+26+2</t>
  </si>
  <si>
    <t>TI-16B, 18B</t>
  </si>
  <si>
    <t>1+20</t>
  </si>
  <si>
    <t>TI-13C, 18C</t>
  </si>
  <si>
    <t>TI-13A, 17A, TI-14C</t>
  </si>
  <si>
    <t>1+16+1</t>
  </si>
  <si>
    <t>1+28</t>
  </si>
  <si>
    <t>1+3</t>
  </si>
  <si>
    <t>Ti*-14M, 13M</t>
  </si>
  <si>
    <t>TI-14C, 19C</t>
  </si>
  <si>
    <t>2+24</t>
  </si>
  <si>
    <t>SI-17A, 18A</t>
  </si>
  <si>
    <t>Mi-18A, Ka-18A</t>
  </si>
  <si>
    <t>18+3+3+1</t>
  </si>
  <si>
    <t>27+2</t>
  </si>
  <si>
    <t>TI-19B, 17B, 16B</t>
  </si>
  <si>
    <t>26+2+1</t>
  </si>
  <si>
    <t>TI-13C, 14C, 17C</t>
  </si>
  <si>
    <t>Si*-16M, 13M</t>
  </si>
  <si>
    <t>SI-18A, 17B</t>
  </si>
  <si>
    <t>11+10</t>
  </si>
  <si>
    <t>SI-18B, TI*-17B, Ti*-16C</t>
  </si>
  <si>
    <t>2+1+9</t>
  </si>
  <si>
    <t>Si-15M</t>
  </si>
  <si>
    <t>Si*-17M</t>
  </si>
  <si>
    <t>Si*-16M,15M</t>
  </si>
  <si>
    <t>20+4</t>
  </si>
  <si>
    <t>TI-17A, 18A</t>
  </si>
  <si>
    <t>Si*-18A</t>
  </si>
  <si>
    <t xml:space="preserve">SI-18B, SI-19A </t>
  </si>
  <si>
    <t>TI-17B, Si*-16B</t>
  </si>
  <si>
    <t>0+1</t>
  </si>
  <si>
    <t>Si*-13A</t>
  </si>
  <si>
    <t>2+1+1+23</t>
  </si>
  <si>
    <t>SI-13A, 15A, 16A, 17A</t>
  </si>
  <si>
    <t>SI-18A, Mi-18A</t>
  </si>
  <si>
    <t>SI*/KA</t>
  </si>
  <si>
    <t>24+3</t>
  </si>
  <si>
    <t>SI-18B, Ka-18A</t>
  </si>
  <si>
    <t>Ti*-19A, Ka-18A, Si*-17A</t>
  </si>
  <si>
    <t>TI*/KA/SI*</t>
  </si>
  <si>
    <t>Mi-17M, Ti-18M</t>
  </si>
  <si>
    <t>KA/ SI*</t>
  </si>
  <si>
    <t>Ka-14M, 18M, 17M, Si*-16M</t>
  </si>
  <si>
    <t>1+25+1</t>
  </si>
  <si>
    <t>TI-18A, TI-19B, 16B</t>
  </si>
  <si>
    <t>Si*-19M, Ti-19M</t>
  </si>
  <si>
    <t>Mi-19M,Ka-19M</t>
  </si>
  <si>
    <t>12+12+1</t>
  </si>
  <si>
    <t>TI*-B</t>
  </si>
  <si>
    <t>C11</t>
  </si>
  <si>
    <t>13.00 - 15.30</t>
  </si>
  <si>
    <t>16.00 - 18.00</t>
  </si>
  <si>
    <t>Si-17M</t>
  </si>
  <si>
    <t>6+1+1+2</t>
  </si>
  <si>
    <t>1+14</t>
  </si>
  <si>
    <t>14.00 - 16.00</t>
  </si>
  <si>
    <t>11+4</t>
  </si>
  <si>
    <t>Mi-18A, 18M</t>
  </si>
  <si>
    <t>Ti*-16M, 14M, 13M</t>
  </si>
  <si>
    <t>PAGI</t>
  </si>
  <si>
    <t>SORE</t>
  </si>
  <si>
    <t>6.</t>
  </si>
  <si>
    <t>dosen</t>
  </si>
  <si>
    <t>16 Jan.</t>
  </si>
  <si>
    <t>2020</t>
  </si>
  <si>
    <t>Jum'at</t>
  </si>
  <si>
    <t>17 Jan.</t>
  </si>
  <si>
    <t>20 Jan.</t>
  </si>
  <si>
    <t>3.</t>
  </si>
  <si>
    <t>4.</t>
  </si>
  <si>
    <t>21 Jan.</t>
  </si>
  <si>
    <t>5.</t>
  </si>
  <si>
    <t>22 Jan.</t>
  </si>
  <si>
    <t>23 Jan.</t>
  </si>
  <si>
    <t>24 Jan.</t>
  </si>
  <si>
    <t>27 Jan.</t>
  </si>
  <si>
    <t>28 Jan.</t>
  </si>
  <si>
    <t>29 Jan.</t>
  </si>
  <si>
    <t>30 Jan.</t>
  </si>
  <si>
    <t>31 Jan.</t>
  </si>
  <si>
    <t>3 Feb.</t>
  </si>
  <si>
    <t>Sistem Operasi &amp; Pengelolaan Instalasi Komputer I (Praktek)</t>
  </si>
  <si>
    <t>Pemrograman Basis Data (Teori)/ Pemrog. Database I (Praktek)</t>
  </si>
  <si>
    <t>Pemrograman Basis Data (Praktek)</t>
  </si>
  <si>
    <t>Algoritma Pemrograman &amp; Struktur Data (Praktek)</t>
  </si>
  <si>
    <t>Pemrograman Mobil II (Praktek)</t>
  </si>
  <si>
    <t>Pemrograman Berorientasi Obyek (Praktek)</t>
  </si>
  <si>
    <t>Pemrograman Mobil I (Praktek)</t>
  </si>
  <si>
    <t>Bahasa Inggris III (Praktek/Lisan)</t>
  </si>
  <si>
    <t>Pemrograman Web II (Praktek)</t>
  </si>
  <si>
    <t>Pemrograman Web II (Praktek)/Desain Web II</t>
  </si>
  <si>
    <t xml:space="preserve">Jaringan Komputer I (Praktek) </t>
  </si>
  <si>
    <t>Jaringan Komputer I (Praktek)</t>
  </si>
  <si>
    <t>Pemrograman Game (Praktek)</t>
  </si>
  <si>
    <t>Ti*-19B1, B2, 16B</t>
  </si>
  <si>
    <t>SI-18B, SI-19A1, A2, 16B</t>
  </si>
  <si>
    <t>1+15+17+2</t>
  </si>
  <si>
    <t>2+9</t>
  </si>
  <si>
    <t>24+2+3+1</t>
  </si>
  <si>
    <t>1+2+29</t>
  </si>
  <si>
    <t>1+1+0+6+24</t>
  </si>
  <si>
    <t>18+2+1+3</t>
  </si>
  <si>
    <t>34+1</t>
  </si>
  <si>
    <t>1+15+24</t>
  </si>
  <si>
    <t>24+2+5</t>
  </si>
  <si>
    <t>10+24</t>
  </si>
  <si>
    <t>Si*-19A, 18A</t>
  </si>
  <si>
    <t>4+1</t>
  </si>
  <si>
    <t>Mi-18M, Ti*-17M</t>
  </si>
  <si>
    <t>14+1</t>
  </si>
  <si>
    <t>Ti*-17B, TI-17C</t>
  </si>
  <si>
    <t>SI-16B, SI-18B</t>
  </si>
  <si>
    <t>1+24</t>
  </si>
  <si>
    <t>11+2</t>
  </si>
  <si>
    <t>2+34</t>
  </si>
  <si>
    <t>1+1+25</t>
  </si>
  <si>
    <t>24+2+5+1</t>
  </si>
  <si>
    <t>09.00 - 11.00</t>
  </si>
  <si>
    <t>12.00 - 14.30</t>
  </si>
  <si>
    <t>1+17</t>
  </si>
  <si>
    <t>17+2+3+2</t>
  </si>
  <si>
    <t>1+23</t>
  </si>
  <si>
    <t>9+0</t>
  </si>
  <si>
    <t>Mi-19A, Ka-19A</t>
  </si>
  <si>
    <t>Matematika Komputasi/Mat Diskret (Take Home)</t>
  </si>
  <si>
    <t>Matematika Komputasi / Logika Informatika &amp; Sistem Digital/ Mat Diskret (Take Home)</t>
  </si>
  <si>
    <t>Algoritma &amp; Dasar  Pemrograman (Praktek/Take Home)</t>
  </si>
  <si>
    <t>Metoda Numerik (Take Home/Presentasi)</t>
  </si>
  <si>
    <t>Komputer &amp; Masyarakat (Presentasi)</t>
  </si>
  <si>
    <t>Sistem Informasi Geografis (Praktek/Presentasi)</t>
  </si>
  <si>
    <t>Riset Teknologi Informasi (Take Home/Presentasi)</t>
  </si>
  <si>
    <t>Teknologi Informasi Kontenporer (Take Home/Presentasi)</t>
  </si>
  <si>
    <t>13.30 - 15.00</t>
  </si>
  <si>
    <t>Bahasa Indonesia / Bhs Indonesia &amp; tata Tulis Ilmiah (Take Home/Presentasi)</t>
  </si>
  <si>
    <t>Data Warehouse (Take Home/Presentasi)</t>
  </si>
  <si>
    <t>13.30 - 15.30</t>
  </si>
  <si>
    <t>Data Warehouse (Take Home/Presentasi))</t>
  </si>
  <si>
    <t>Pemrograman Web II (Take Home/Presentasi)</t>
  </si>
  <si>
    <t>Pemrograman Open Source (Take Home/Presentasi)</t>
  </si>
  <si>
    <t>Pemrograman Basis Data (Take Home/Presentasi)</t>
  </si>
  <si>
    <t>Pengembangan Aplikasi Bisnis 2 (Take Home/Presentasi)</t>
  </si>
  <si>
    <t>Pengembangan Aplikasi Bisnis (Take Home/Presentasi)</t>
  </si>
  <si>
    <t>Statistik / Stat. Probabilitas (take Home/Presentasi)</t>
  </si>
  <si>
    <t>Statistik / Stat. Probabilitas (Take Home/Presentasi)</t>
  </si>
  <si>
    <t>Struktur Data (Take Home/Presentasi)</t>
  </si>
  <si>
    <t>Testing &amp; Implementasi Sistem (Take home/Presentasi)</t>
  </si>
  <si>
    <t>Testing &amp; Implementasi Sistem (Take Home/Presentasi)</t>
  </si>
  <si>
    <t>Rekayasa Perangkat Lunak (Take Home/Presentasi)</t>
  </si>
  <si>
    <t>12.30 - 14.00</t>
  </si>
  <si>
    <t>Manajemen Proyek TI/SI (Take Home/Presentasi)</t>
  </si>
  <si>
    <t>Bahasa Inggris I (Take Home/Presentasi)</t>
  </si>
  <si>
    <t>Bahasa Inggris V (Take Home/Presentasi)</t>
  </si>
  <si>
    <t>Bahasa Inggris III (Take Home/Presentasi)</t>
  </si>
  <si>
    <t>18.30 - 20.30</t>
  </si>
  <si>
    <t>Bahasa Indonesia / Bhs Indonesia &amp; Tata Tulis Ilmiah</t>
  </si>
  <si>
    <t>08.00 - 10.00</t>
  </si>
  <si>
    <t>16.30 - 18.30</t>
  </si>
  <si>
    <t>19.00 - 21.00</t>
  </si>
  <si>
    <t>15.00 - 17.00</t>
  </si>
  <si>
    <t>Pemrograman Mobil I (Take Home/Presentasi)</t>
  </si>
  <si>
    <t>Kecerdasan Buatan II / Kecerdasan Buatan (Take Home/Presentasi)</t>
  </si>
  <si>
    <t>Kecerdasan Buatan II (Take Home/Presentasi)</t>
  </si>
  <si>
    <t>Sistem Informasi / SIM (Take Home/Presentasi)</t>
  </si>
  <si>
    <t>Sistem Pengambilan Keputusan/Sistem Penunjang Keputusan (Take Home/Presentasi)</t>
  </si>
  <si>
    <t>09.45 - 11.30</t>
  </si>
  <si>
    <t>15.00 - 17.30</t>
  </si>
  <si>
    <t xml:space="preserve">Tanggal  16 Jan. s/d  3 Februari 2020 </t>
  </si>
  <si>
    <t xml:space="preserve"> JADWAL  UJIAN  AKHIR  SEMESTER</t>
  </si>
  <si>
    <t>Penguji/Pengampu</t>
  </si>
  <si>
    <t>Surakarta, 13 Januari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</si>
</sst>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9">
    <font>
      <sz val="10"/>
      <name val="Arial"/>
    </font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u/>
      <sz val="11"/>
      <name val="Times New Roman"/>
      <family val="1"/>
    </font>
    <font>
      <b/>
      <sz val="9"/>
      <name val="Terminal"/>
      <family val="3"/>
      <charset val="255"/>
    </font>
    <font>
      <b/>
      <sz val="10"/>
      <name val="Arial"/>
      <family val="2"/>
    </font>
    <font>
      <b/>
      <sz val="20"/>
      <name val="Calligrapher"/>
    </font>
    <font>
      <b/>
      <sz val="16"/>
      <name val="Tahoma"/>
      <family val="2"/>
    </font>
    <font>
      <b/>
      <sz val="13.5"/>
      <name val="Tahoma"/>
      <family val="2"/>
    </font>
    <font>
      <b/>
      <sz val="12"/>
      <name val="System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8"/>
      <name val="Times New Roman"/>
      <family val="1"/>
    </font>
    <font>
      <b/>
      <sz val="13.5"/>
      <name val="Terminal"/>
      <family val="3"/>
      <charset val="255"/>
    </font>
    <font>
      <i/>
      <sz val="11"/>
      <name val="Times New Roman"/>
      <family val="1"/>
    </font>
    <font>
      <b/>
      <i/>
      <sz val="14"/>
      <color indexed="12"/>
      <name val="Times New Roman"/>
      <family val="1"/>
    </font>
    <font>
      <b/>
      <sz val="14"/>
      <name val="Times New Roman"/>
      <family val="1"/>
    </font>
    <font>
      <b/>
      <sz val="24"/>
      <name val="Calligrapher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Times New Roman"/>
      <family val="1"/>
    </font>
    <font>
      <b/>
      <sz val="12"/>
      <color theme="3" tint="-0.249977111117893"/>
      <name val="Arial"/>
      <family val="2"/>
    </font>
    <font>
      <b/>
      <i/>
      <sz val="14"/>
      <color theme="3" tint="-0.249977111117893"/>
      <name val="Times New Roman"/>
      <family val="1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Calibri"/>
      <family val="2"/>
      <scheme val="minor"/>
    </font>
    <font>
      <sz val="14"/>
      <name val="Calibri"/>
      <family val="2"/>
      <charset val="1"/>
      <scheme val="minor"/>
    </font>
    <font>
      <sz val="10"/>
      <color rgb="FFFF0000"/>
      <name val="Arial"/>
      <family val="2"/>
    </font>
    <font>
      <sz val="11"/>
      <color rgb="FF0000FF"/>
      <name val="Times New Roman"/>
      <family val="1"/>
    </font>
    <font>
      <b/>
      <sz val="16"/>
      <name val="Times New Roman"/>
      <family val="1"/>
    </font>
    <font>
      <b/>
      <sz val="18"/>
      <name val="System"/>
      <family val="2"/>
    </font>
    <font>
      <sz val="11"/>
      <color theme="1"/>
      <name val="Calibri"/>
      <family val="2"/>
      <charset val="1"/>
      <scheme val="minor"/>
    </font>
    <font>
      <sz val="14"/>
      <color rgb="FF0000FF"/>
      <name val="Arial"/>
      <family val="2"/>
    </font>
    <font>
      <sz val="14"/>
      <color rgb="FF0000FF"/>
      <name val="Times New Roman"/>
      <family val="1"/>
    </font>
    <font>
      <b/>
      <sz val="16"/>
      <name val="Terminal"/>
      <family val="3"/>
      <charset val="255"/>
    </font>
    <font>
      <b/>
      <sz val="20"/>
      <color rgb="FFFF0000"/>
      <name val="Terminal"/>
      <family val="3"/>
      <charset val="255"/>
    </font>
    <font>
      <i/>
      <sz val="10"/>
      <name val="Arial"/>
      <family val="2"/>
    </font>
    <font>
      <sz val="14"/>
      <color rgb="FF0000FF"/>
      <name val="Calibri"/>
      <family val="2"/>
      <scheme val="minor"/>
    </font>
    <font>
      <sz val="12"/>
      <color rgb="FF0000FF"/>
      <name val="Arial"/>
      <family val="2"/>
    </font>
    <font>
      <b/>
      <sz val="11"/>
      <color rgb="FFFF0000"/>
      <name val="Times New Roman"/>
      <family val="1"/>
    </font>
    <font>
      <b/>
      <sz val="14"/>
      <color rgb="FFFF0000"/>
      <name val="Arial"/>
      <family val="2"/>
    </font>
    <font>
      <sz val="11"/>
      <color rgb="FFFF0000"/>
      <name val="Times New Roman"/>
      <family val="1"/>
    </font>
    <font>
      <sz val="12"/>
      <color rgb="FF0000FF"/>
      <name val="Times New Roman"/>
      <family val="1"/>
    </font>
    <font>
      <sz val="11"/>
      <color rgb="FF0000FF"/>
      <name val="Arial"/>
      <family val="2"/>
    </font>
    <font>
      <sz val="12"/>
      <name val="Calibri"/>
      <family val="2"/>
      <scheme val="minor"/>
    </font>
    <font>
      <b/>
      <sz val="11"/>
      <color rgb="FF0000FF"/>
      <name val="Arial"/>
      <family val="2"/>
    </font>
    <font>
      <sz val="12"/>
      <color rgb="FF0000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theme="1"/>
      </bottom>
      <diagonal/>
    </border>
    <border>
      <left style="thin">
        <color indexed="64"/>
      </left>
      <right style="thin">
        <color indexed="64"/>
      </right>
      <top/>
      <bottom style="double">
        <color theme="1"/>
      </bottom>
      <diagonal/>
    </border>
    <border>
      <left style="thin">
        <color indexed="64"/>
      </left>
      <right/>
      <top/>
      <bottom style="double">
        <color theme="1"/>
      </bottom>
      <diagonal/>
    </border>
    <border>
      <left/>
      <right style="thin">
        <color indexed="64"/>
      </right>
      <top/>
      <bottom style="double">
        <color theme="1"/>
      </bottom>
      <diagonal/>
    </border>
    <border>
      <left style="thin">
        <color indexed="64"/>
      </left>
      <right style="medium">
        <color indexed="64"/>
      </right>
      <top/>
      <bottom style="double">
        <color theme="1"/>
      </bottom>
      <diagonal/>
    </border>
    <border>
      <left style="medium">
        <color indexed="64"/>
      </left>
      <right/>
      <top style="double">
        <color theme="1"/>
      </top>
      <bottom/>
      <diagonal/>
    </border>
    <border>
      <left style="thin">
        <color indexed="64"/>
      </left>
      <right/>
      <top style="double">
        <color theme="1"/>
      </top>
      <bottom/>
      <diagonal/>
    </border>
    <border>
      <left style="thin">
        <color indexed="64"/>
      </left>
      <right style="thin">
        <color indexed="64"/>
      </right>
      <top style="double">
        <color theme="1"/>
      </top>
      <bottom/>
      <diagonal/>
    </border>
    <border>
      <left/>
      <right style="thin">
        <color indexed="64"/>
      </right>
      <top style="double">
        <color theme="1"/>
      </top>
      <bottom/>
      <diagonal/>
    </border>
    <border>
      <left style="thin">
        <color indexed="64"/>
      </left>
      <right style="medium">
        <color indexed="64"/>
      </right>
      <top style="double">
        <color theme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theme="1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3" fillId="0" borderId="0"/>
  </cellStyleXfs>
  <cellXfs count="674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Border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9" xfId="0" applyBorder="1"/>
    <xf numFmtId="0" fontId="2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0" fontId="0" fillId="2" borderId="0" xfId="0" applyFill="1"/>
    <xf numFmtId="0" fontId="0" fillId="3" borderId="0" xfId="0" applyFill="1"/>
    <xf numFmtId="0" fontId="8" fillId="0" borderId="0" xfId="0" applyFont="1" applyBorder="1" applyAlignment="1">
      <alignment horizontal="center" vertical="center"/>
    </xf>
    <xf numFmtId="0" fontId="0" fillId="0" borderId="0" xfId="0" applyFill="1"/>
    <xf numFmtId="0" fontId="5" fillId="0" borderId="0" xfId="0" applyFont="1" applyFill="1"/>
    <xf numFmtId="0" fontId="5" fillId="0" borderId="0" xfId="0" applyFont="1"/>
    <xf numFmtId="0" fontId="9" fillId="0" borderId="0" xfId="0" applyFont="1" applyFill="1"/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/>
    </xf>
    <xf numFmtId="0" fontId="14" fillId="0" borderId="0" xfId="0" applyFont="1"/>
    <xf numFmtId="14" fontId="3" fillId="0" borderId="7" xfId="0" quotePrefix="1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4" fontId="3" fillId="0" borderId="0" xfId="0" quotePrefix="1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14" fontId="4" fillId="0" borderId="7" xfId="0" quotePrefix="1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14" fontId="4" fillId="0" borderId="0" xfId="0" quotePrefix="1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14" fillId="0" borderId="0" xfId="0" applyFont="1" applyAlignment="1">
      <alignment horizontal="center"/>
    </xf>
    <xf numFmtId="0" fontId="0" fillId="0" borderId="0" xfId="0" applyFill="1" applyBorder="1"/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4" fillId="2" borderId="27" xfId="0" applyFont="1" applyFill="1" applyBorder="1" applyAlignment="1">
      <alignment horizontal="left"/>
    </xf>
    <xf numFmtId="0" fontId="9" fillId="2" borderId="28" xfId="0" applyFont="1" applyFill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0" fontId="14" fillId="2" borderId="19" xfId="0" applyFont="1" applyFill="1" applyBorder="1" applyAlignment="1">
      <alignment horizontal="left"/>
    </xf>
    <xf numFmtId="0" fontId="9" fillId="2" borderId="23" xfId="0" applyFont="1" applyFill="1" applyBorder="1" applyAlignment="1">
      <alignment horizontal="left"/>
    </xf>
    <xf numFmtId="0" fontId="23" fillId="0" borderId="0" xfId="0" applyFont="1" applyBorder="1" applyAlignment="1">
      <alignment horizontal="left" vertical="center"/>
    </xf>
    <xf numFmtId="0" fontId="10" fillId="2" borderId="29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3" fillId="0" borderId="11" xfId="0" quotePrefix="1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8" fillId="0" borderId="32" xfId="0" applyFont="1" applyBorder="1" applyAlignment="1">
      <alignment horizontal="left" vertical="center"/>
    </xf>
    <xf numFmtId="0" fontId="14" fillId="0" borderId="9" xfId="0" applyFont="1" applyFill="1" applyBorder="1" applyAlignment="1">
      <alignment horizontal="left"/>
    </xf>
    <xf numFmtId="0" fontId="1" fillId="0" borderId="0" xfId="0" applyFont="1"/>
    <xf numFmtId="0" fontId="8" fillId="0" borderId="1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25" fillId="0" borderId="0" xfId="0" quotePrefix="1" applyFont="1" applyAlignment="1">
      <alignment vertical="center"/>
    </xf>
    <xf numFmtId="0" fontId="2" fillId="0" borderId="0" xfId="0" applyFont="1"/>
    <xf numFmtId="14" fontId="3" fillId="0" borderId="7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4" fontId="4" fillId="0" borderId="11" xfId="0" quotePrefix="1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Continuous" vertical="center"/>
    </xf>
    <xf numFmtId="0" fontId="1" fillId="0" borderId="0" xfId="0" quotePrefix="1" applyFont="1"/>
    <xf numFmtId="0" fontId="1" fillId="0" borderId="0" xfId="0" applyFont="1" applyBorder="1" applyAlignment="1">
      <alignment vertical="center"/>
    </xf>
    <xf numFmtId="0" fontId="1" fillId="0" borderId="9" xfId="0" applyFont="1" applyBorder="1"/>
    <xf numFmtId="0" fontId="1" fillId="0" borderId="0" xfId="0" applyFont="1" applyFill="1"/>
    <xf numFmtId="0" fontId="1" fillId="0" borderId="10" xfId="0" applyFont="1" applyBorder="1"/>
    <xf numFmtId="0" fontId="1" fillId="0" borderId="15" xfId="0" applyFont="1" applyBorder="1" applyAlignment="1">
      <alignment horizontal="center"/>
    </xf>
    <xf numFmtId="0" fontId="1" fillId="0" borderId="11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/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/>
    <xf numFmtId="0" fontId="1" fillId="0" borderId="15" xfId="0" applyFont="1" applyBorder="1"/>
    <xf numFmtId="0" fontId="1" fillId="0" borderId="7" xfId="0" applyFont="1" applyBorder="1" applyAlignment="1"/>
    <xf numFmtId="0" fontId="1" fillId="0" borderId="0" xfId="0" applyFont="1" applyBorder="1" applyAlignment="1"/>
    <xf numFmtId="0" fontId="1" fillId="0" borderId="1" xfId="0" applyFont="1" applyBorder="1"/>
    <xf numFmtId="0" fontId="1" fillId="0" borderId="38" xfId="0" applyFont="1" applyBorder="1" applyAlignment="1">
      <alignment horizontal="center"/>
    </xf>
    <xf numFmtId="0" fontId="1" fillId="0" borderId="33" xfId="0" applyFont="1" applyBorder="1"/>
    <xf numFmtId="0" fontId="1" fillId="0" borderId="39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left"/>
    </xf>
    <xf numFmtId="0" fontId="1" fillId="2" borderId="0" xfId="0" applyFont="1" applyFill="1"/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27" fillId="0" borderId="3" xfId="0" applyFont="1" applyBorder="1" applyAlignment="1">
      <alignment horizontal="left" vertical="top"/>
    </xf>
    <xf numFmtId="0" fontId="21" fillId="0" borderId="3" xfId="0" applyFont="1" applyBorder="1" applyAlignment="1">
      <alignment vertical="top"/>
    </xf>
    <xf numFmtId="0" fontId="8" fillId="0" borderId="1" xfId="0" applyFont="1" applyFill="1" applyBorder="1" applyAlignment="1">
      <alignment horizontal="center" vertical="center"/>
    </xf>
    <xf numFmtId="14" fontId="27" fillId="0" borderId="2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4" fontId="11" fillId="0" borderId="1" xfId="0" quotePrefix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9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0" fillId="4" borderId="9" xfId="0" applyFill="1" applyBorder="1"/>
    <xf numFmtId="0" fontId="19" fillId="0" borderId="9" xfId="0" applyFont="1" applyBorder="1" applyAlignment="1">
      <alignment horizontal="center"/>
    </xf>
    <xf numFmtId="0" fontId="1" fillId="0" borderId="9" xfId="0" applyFont="1" applyFill="1" applyBorder="1"/>
    <xf numFmtId="2" fontId="1" fillId="5" borderId="9" xfId="0" applyNumberFormat="1" applyFont="1" applyFill="1" applyBorder="1" applyAlignment="1">
      <alignment horizontal="left" vertical="center"/>
    </xf>
    <xf numFmtId="0" fontId="1" fillId="5" borderId="9" xfId="0" applyFont="1" applyFill="1" applyBorder="1" applyAlignment="1">
      <alignment vertical="center"/>
    </xf>
    <xf numFmtId="0" fontId="0" fillId="0" borderId="9" xfId="0" quotePrefix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4" fillId="0" borderId="9" xfId="0" applyFont="1" applyBorder="1" applyAlignment="1">
      <alignment horizontal="left" vertical="center"/>
    </xf>
    <xf numFmtId="0" fontId="1" fillId="0" borderId="25" xfId="0" applyFont="1" applyBorder="1" applyAlignment="1">
      <alignment horizontal="left"/>
    </xf>
    <xf numFmtId="0" fontId="21" fillId="0" borderId="2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/>
    </xf>
    <xf numFmtId="0" fontId="1" fillId="0" borderId="37" xfId="0" applyFont="1" applyBorder="1" applyAlignment="1">
      <alignment horizontal="center"/>
    </xf>
    <xf numFmtId="0" fontId="1" fillId="0" borderId="0" xfId="0" quotePrefix="1" applyFont="1" applyBorder="1"/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1" fillId="0" borderId="47" xfId="0" applyFont="1" applyFill="1" applyBorder="1" applyAlignment="1">
      <alignment horizontal="center"/>
    </xf>
    <xf numFmtId="0" fontId="9" fillId="0" borderId="33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1" fillId="0" borderId="48" xfId="0" applyFont="1" applyBorder="1" applyAlignment="1">
      <alignment horizontal="center"/>
    </xf>
    <xf numFmtId="0" fontId="1" fillId="0" borderId="49" xfId="0" applyFont="1" applyBorder="1"/>
    <xf numFmtId="0" fontId="1" fillId="0" borderId="6" xfId="0" applyFont="1" applyBorder="1"/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 applyProtection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" fillId="0" borderId="0" xfId="0" applyFont="1" applyFill="1" applyBorder="1"/>
    <xf numFmtId="0" fontId="14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1" fillId="0" borderId="30" xfId="0" applyFont="1" applyBorder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/>
    </xf>
    <xf numFmtId="0" fontId="32" fillId="0" borderId="55" xfId="0" applyFont="1" applyBorder="1" applyAlignment="1">
      <alignment horizontal="left"/>
    </xf>
    <xf numFmtId="0" fontId="32" fillId="0" borderId="60" xfId="0" applyFont="1" applyBorder="1" applyAlignment="1">
      <alignment horizontal="left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8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32" fillId="0" borderId="55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center"/>
    </xf>
    <xf numFmtId="0" fontId="32" fillId="0" borderId="60" xfId="0" applyFont="1" applyFill="1" applyBorder="1" applyAlignment="1">
      <alignment horizontal="left"/>
    </xf>
    <xf numFmtId="0" fontId="1" fillId="0" borderId="48" xfId="0" applyFont="1" applyFill="1" applyBorder="1" applyAlignment="1">
      <alignment horizontal="center"/>
    </xf>
    <xf numFmtId="0" fontId="1" fillId="0" borderId="11" xfId="0" applyFont="1" applyFill="1" applyBorder="1"/>
    <xf numFmtId="0" fontId="2" fillId="0" borderId="6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center" vertical="center"/>
    </xf>
    <xf numFmtId="0" fontId="1" fillId="0" borderId="30" xfId="0" applyFont="1" applyBorder="1"/>
    <xf numFmtId="0" fontId="8" fillId="0" borderId="42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left"/>
    </xf>
    <xf numFmtId="0" fontId="32" fillId="0" borderId="35" xfId="0" applyFont="1" applyBorder="1" applyAlignment="1">
      <alignment horizontal="left"/>
    </xf>
    <xf numFmtId="0" fontId="1" fillId="0" borderId="9" xfId="0" applyFont="1" applyFill="1" applyBorder="1" applyAlignment="1">
      <alignment horizontal="left" vertical="center"/>
    </xf>
    <xf numFmtId="0" fontId="26" fillId="2" borderId="29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4" borderId="9" xfId="0" quotePrefix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left" vertical="center"/>
    </xf>
    <xf numFmtId="0" fontId="0" fillId="7" borderId="8" xfId="0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quotePrefix="1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vertical="center"/>
    </xf>
    <xf numFmtId="0" fontId="29" fillId="0" borderId="52" xfId="0" applyFont="1" applyFill="1" applyBorder="1" applyAlignment="1"/>
    <xf numFmtId="0" fontId="29" fillId="0" borderId="53" xfId="0" applyFont="1" applyFill="1" applyBorder="1" applyAlignment="1"/>
    <xf numFmtId="0" fontId="29" fillId="0" borderId="54" xfId="0" applyFont="1" applyFill="1" applyBorder="1" applyAlignment="1"/>
    <xf numFmtId="0" fontId="3" fillId="0" borderId="57" xfId="0" applyFont="1" applyFill="1" applyBorder="1" applyAlignment="1">
      <alignment vertical="center"/>
    </xf>
    <xf numFmtId="0" fontId="29" fillId="0" borderId="58" xfId="0" applyFont="1" applyFill="1" applyBorder="1" applyAlignment="1"/>
    <xf numFmtId="0" fontId="29" fillId="0" borderId="57" xfId="0" applyFont="1" applyFill="1" applyBorder="1" applyAlignment="1"/>
    <xf numFmtId="0" fontId="29" fillId="0" borderId="59" xfId="0" applyFont="1" applyFill="1" applyBorder="1" applyAlignment="1"/>
    <xf numFmtId="0" fontId="3" fillId="0" borderId="52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/>
    <xf numFmtId="0" fontId="3" fillId="0" borderId="51" xfId="0" applyFont="1" applyBorder="1" applyAlignment="1">
      <alignment horizontal="center" vertical="center"/>
    </xf>
    <xf numFmtId="0" fontId="29" fillId="0" borderId="52" xfId="0" applyFont="1" applyBorder="1" applyAlignment="1">
      <alignment horizontal="left"/>
    </xf>
    <xf numFmtId="0" fontId="3" fillId="0" borderId="56" xfId="0" applyFont="1" applyBorder="1" applyAlignment="1">
      <alignment horizontal="center" vertical="center"/>
    </xf>
    <xf numFmtId="0" fontId="29" fillId="0" borderId="58" xfId="0" applyFont="1" applyBorder="1" applyAlignment="1">
      <alignment horizontal="left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7" xfId="0" applyFont="1" applyBorder="1" applyAlignment="1">
      <alignment horizontal="left"/>
    </xf>
    <xf numFmtId="0" fontId="29" fillId="0" borderId="62" xfId="0" applyFont="1" applyFill="1" applyBorder="1" applyAlignment="1"/>
    <xf numFmtId="0" fontId="3" fillId="0" borderId="51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9" fillId="0" borderId="2" xfId="0" applyFont="1" applyFill="1" applyBorder="1" applyAlignment="1"/>
    <xf numFmtId="0" fontId="29" fillId="0" borderId="1" xfId="0" applyFont="1" applyFill="1" applyBorder="1" applyAlignment="1"/>
    <xf numFmtId="0" fontId="29" fillId="0" borderId="16" xfId="0" applyFont="1" applyFill="1" applyBorder="1" applyAlignment="1"/>
    <xf numFmtId="0" fontId="29" fillId="0" borderId="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9" fillId="0" borderId="52" xfId="0" applyFont="1" applyFill="1" applyBorder="1" applyAlignment="1">
      <alignment horizontal="left"/>
    </xf>
    <xf numFmtId="0" fontId="29" fillId="0" borderId="58" xfId="0" applyFont="1" applyFill="1" applyBorder="1" applyAlignment="1">
      <alignment horizontal="left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34" fillId="5" borderId="3" xfId="0" applyFont="1" applyFill="1" applyBorder="1" applyAlignment="1">
      <alignment horizontal="center" vertical="center"/>
    </xf>
    <xf numFmtId="0" fontId="41" fillId="5" borderId="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9" fillId="0" borderId="0" xfId="0" applyFont="1" applyFill="1" applyBorder="1" applyAlignment="1"/>
    <xf numFmtId="0" fontId="29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1" fillId="0" borderId="63" xfId="0" applyFont="1" applyFill="1" applyBorder="1" applyAlignment="1">
      <alignment vertical="center"/>
    </xf>
    <xf numFmtId="0" fontId="46" fillId="0" borderId="3" xfId="0" applyFont="1" applyFill="1" applyBorder="1" applyAlignment="1">
      <alignment horizontal="center" vertical="center"/>
    </xf>
    <xf numFmtId="2" fontId="35" fillId="0" borderId="64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16" fontId="2" fillId="0" borderId="9" xfId="0" applyNumberFormat="1" applyFont="1" applyFill="1" applyBorder="1" applyAlignment="1">
      <alignment horizontal="center" vertical="center"/>
    </xf>
    <xf numFmtId="1" fontId="30" fillId="0" borderId="0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left" wrapText="1"/>
    </xf>
    <xf numFmtId="0" fontId="51" fillId="0" borderId="4" xfId="0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horizontal="center"/>
    </xf>
    <xf numFmtId="0" fontId="53" fillId="0" borderId="4" xfId="0" applyFont="1" applyFill="1" applyBorder="1" applyAlignment="1">
      <alignment horizontal="center" vertical="center"/>
    </xf>
    <xf numFmtId="14" fontId="3" fillId="0" borderId="2" xfId="0" quotePrefix="1" applyNumberFormat="1" applyFont="1" applyFill="1" applyBorder="1" applyAlignment="1">
      <alignment horizontal="center" vertical="center"/>
    </xf>
    <xf numFmtId="2" fontId="35" fillId="0" borderId="65" xfId="0" applyNumberFormat="1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left" vertical="center" wrapText="1"/>
    </xf>
    <xf numFmtId="2" fontId="35" fillId="0" borderId="9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4" fontId="4" fillId="6" borderId="2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4" fontId="27" fillId="0" borderId="2" xfId="0" quotePrefix="1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 vertical="center"/>
    </xf>
    <xf numFmtId="0" fontId="54" fillId="0" borderId="8" xfId="0" applyFont="1" applyFill="1" applyBorder="1" applyAlignment="1">
      <alignment horizontal="center" vertical="center" wrapText="1"/>
    </xf>
    <xf numFmtId="1" fontId="50" fillId="0" borderId="34" xfId="0" applyNumberFormat="1" applyFont="1" applyFill="1" applyBorder="1" applyAlignment="1">
      <alignment horizontal="left" vertical="center"/>
    </xf>
    <xf numFmtId="0" fontId="45" fillId="0" borderId="34" xfId="0" applyFont="1" applyFill="1" applyBorder="1" applyAlignment="1">
      <alignment horizontal="left" vertical="center" wrapText="1"/>
    </xf>
    <xf numFmtId="0" fontId="54" fillId="0" borderId="34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horizontal="center" vertical="center"/>
    </xf>
    <xf numFmtId="14" fontId="8" fillId="6" borderId="2" xfId="0" quotePrefix="1" applyNumberFormat="1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left" vertical="center"/>
    </xf>
    <xf numFmtId="14" fontId="22" fillId="6" borderId="2" xfId="0" applyNumberFormat="1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left" vertical="center" wrapText="1"/>
    </xf>
    <xf numFmtId="0" fontId="1" fillId="0" borderId="66" xfId="0" applyFont="1" applyBorder="1"/>
    <xf numFmtId="14" fontId="4" fillId="0" borderId="11" xfId="0" quotePrefix="1" applyNumberFormat="1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0" borderId="49" xfId="0" applyFont="1" applyFill="1" applyBorder="1"/>
    <xf numFmtId="0" fontId="56" fillId="0" borderId="42" xfId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left" vertical="center" wrapText="1"/>
    </xf>
    <xf numFmtId="1" fontId="50" fillId="0" borderId="17" xfId="0" applyNumberFormat="1" applyFont="1" applyFill="1" applyBorder="1" applyAlignment="1">
      <alignment horizontal="left" vertical="center"/>
    </xf>
    <xf numFmtId="1" fontId="50" fillId="0" borderId="43" xfId="0" applyNumberFormat="1" applyFont="1" applyFill="1" applyBorder="1" applyAlignment="1">
      <alignment horizontal="left" vertical="center"/>
    </xf>
    <xf numFmtId="0" fontId="45" fillId="0" borderId="17" xfId="0" applyFont="1" applyFill="1" applyBorder="1" applyAlignment="1">
      <alignment horizontal="left" vertical="center" wrapText="1"/>
    </xf>
    <xf numFmtId="0" fontId="40" fillId="0" borderId="25" xfId="0" applyFont="1" applyFill="1" applyBorder="1" applyAlignment="1">
      <alignment horizontal="center" vertical="center"/>
    </xf>
    <xf numFmtId="0" fontId="49" fillId="0" borderId="42" xfId="0" applyFont="1" applyFill="1" applyBorder="1" applyAlignment="1">
      <alignment horizontal="left" vertical="center"/>
    </xf>
    <xf numFmtId="1" fontId="44" fillId="0" borderId="42" xfId="0" applyNumberFormat="1" applyFont="1" applyFill="1" applyBorder="1" applyAlignment="1">
      <alignment horizontal="left" vertical="center" wrapText="1"/>
    </xf>
    <xf numFmtId="0" fontId="40" fillId="0" borderId="9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49" fillId="0" borderId="34" xfId="0" applyFont="1" applyFill="1" applyBorder="1" applyAlignment="1">
      <alignment horizontal="left" vertical="center"/>
    </xf>
    <xf numFmtId="14" fontId="3" fillId="6" borderId="2" xfId="0" quotePrefix="1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" fontId="44" fillId="0" borderId="24" xfId="0" applyNumberFormat="1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horizontal="left" vertical="center" wrapText="1"/>
    </xf>
    <xf numFmtId="0" fontId="37" fillId="0" borderId="4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15" fontId="24" fillId="0" borderId="0" xfId="0" quotePrefix="1" applyNumberFormat="1" applyFont="1" applyBorder="1" applyAlignment="1">
      <alignment horizontal="left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" fontId="50" fillId="0" borderId="34" xfId="0" applyNumberFormat="1" applyFont="1" applyFill="1" applyBorder="1" applyAlignment="1">
      <alignment horizontal="left" vertical="center" wrapText="1"/>
    </xf>
    <xf numFmtId="1" fontId="50" fillId="0" borderId="42" xfId="0" applyNumberFormat="1" applyFont="1" applyFill="1" applyBorder="1" applyAlignment="1">
      <alignment horizontal="left" vertical="center" wrapText="1"/>
    </xf>
    <xf numFmtId="1" fontId="30" fillId="0" borderId="24" xfId="0" applyNumberFormat="1" applyFont="1" applyFill="1" applyBorder="1" applyAlignment="1">
      <alignment horizontal="left" vertical="center" wrapText="1"/>
    </xf>
    <xf numFmtId="1" fontId="30" fillId="0" borderId="34" xfId="0" applyNumberFormat="1" applyFont="1" applyFill="1" applyBorder="1" applyAlignment="1">
      <alignment horizontal="left" vertical="center" wrapText="1"/>
    </xf>
    <xf numFmtId="1" fontId="50" fillId="0" borderId="1" xfId="0" applyNumberFormat="1" applyFont="1" applyFill="1" applyBorder="1" applyAlignment="1">
      <alignment horizontal="left" vertical="center" wrapText="1"/>
    </xf>
    <xf numFmtId="0" fontId="49" fillId="0" borderId="42" xfId="0" applyFont="1" applyFill="1" applyBorder="1" applyAlignment="1">
      <alignment horizontal="left" vertical="center" wrapText="1"/>
    </xf>
    <xf numFmtId="0" fontId="37" fillId="0" borderId="24" xfId="0" applyFont="1" applyFill="1" applyBorder="1" applyAlignment="1">
      <alignment horizontal="left" vertical="center"/>
    </xf>
    <xf numFmtId="0" fontId="37" fillId="0" borderId="34" xfId="0" applyFont="1" applyFill="1" applyBorder="1" applyAlignment="1">
      <alignment horizontal="left" vertical="center"/>
    </xf>
    <xf numFmtId="14" fontId="27" fillId="6" borderId="2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" fontId="50" fillId="0" borderId="16" xfId="0" applyNumberFormat="1" applyFont="1" applyFill="1" applyBorder="1" applyAlignment="1">
      <alignment horizontal="left" vertical="center" wrapText="1"/>
    </xf>
    <xf numFmtId="0" fontId="1" fillId="0" borderId="0" xfId="0" applyFont="1" applyBorder="1"/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" fontId="30" fillId="0" borderId="42" xfId="0" applyNumberFormat="1" applyFont="1" applyFill="1" applyBorder="1" applyAlignment="1">
      <alignment horizontal="left" vertical="center"/>
    </xf>
    <xf numFmtId="1" fontId="30" fillId="0" borderId="17" xfId="0" applyNumberFormat="1" applyFont="1" applyFill="1" applyBorder="1" applyAlignment="1">
      <alignment horizontal="left" vertical="center"/>
    </xf>
    <xf numFmtId="1" fontId="30" fillId="0" borderId="1" xfId="0" applyNumberFormat="1" applyFont="1" applyFill="1" applyBorder="1" applyAlignment="1">
      <alignment horizontal="left" vertical="center"/>
    </xf>
    <xf numFmtId="1" fontId="30" fillId="0" borderId="16" xfId="0" applyNumberFormat="1" applyFont="1" applyFill="1" applyBorder="1" applyAlignment="1">
      <alignment horizontal="left" vertical="center"/>
    </xf>
    <xf numFmtId="1" fontId="30" fillId="0" borderId="26" xfId="0" applyNumberFormat="1" applyFont="1" applyFill="1" applyBorder="1" applyAlignment="1">
      <alignment horizontal="left" vertical="center"/>
    </xf>
    <xf numFmtId="1" fontId="30" fillId="0" borderId="43" xfId="0" applyNumberFormat="1" applyFont="1" applyFill="1" applyBorder="1" applyAlignment="1">
      <alignment horizontal="left" vertical="center"/>
    </xf>
    <xf numFmtId="1" fontId="44" fillId="0" borderId="42" xfId="0" applyNumberFormat="1" applyFont="1" applyFill="1" applyBorder="1" applyAlignment="1">
      <alignment horizontal="left" vertical="center"/>
    </xf>
    <xf numFmtId="1" fontId="44" fillId="0" borderId="17" xfId="0" applyNumberFormat="1" applyFont="1" applyFill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34" fillId="5" borderId="42" xfId="0" applyFont="1" applyFill="1" applyBorder="1" applyAlignment="1">
      <alignment horizontal="center" vertical="center"/>
    </xf>
    <xf numFmtId="0" fontId="34" fillId="5" borderId="26" xfId="0" applyFont="1" applyFill="1" applyBorder="1" applyAlignment="1">
      <alignment horizontal="center" vertical="center"/>
    </xf>
    <xf numFmtId="0" fontId="44" fillId="0" borderId="42" xfId="0" applyFont="1" applyFill="1" applyBorder="1" applyAlignment="1">
      <alignment horizontal="left" vertical="center"/>
    </xf>
    <xf numFmtId="0" fontId="44" fillId="0" borderId="1" xfId="0" applyFont="1" applyFill="1" applyBorder="1" applyAlignment="1">
      <alignment horizontal="left" vertical="center"/>
    </xf>
    <xf numFmtId="1" fontId="44" fillId="0" borderId="42" xfId="0" applyNumberFormat="1" applyFont="1" applyFill="1" applyBorder="1" applyAlignment="1">
      <alignment horizontal="left" vertical="center" wrapText="1"/>
    </xf>
    <xf numFmtId="1" fontId="44" fillId="0" borderId="1" xfId="0" applyNumberFormat="1" applyFont="1" applyFill="1" applyBorder="1" applyAlignment="1">
      <alignment horizontal="left" vertical="center" wrapText="1"/>
    </xf>
    <xf numFmtId="1" fontId="44" fillId="0" borderId="26" xfId="0" applyNumberFormat="1" applyFont="1" applyFill="1" applyBorder="1" applyAlignment="1">
      <alignment horizontal="left" vertical="center" wrapText="1"/>
    </xf>
    <xf numFmtId="0" fontId="49" fillId="0" borderId="17" xfId="0" applyFont="1" applyFill="1" applyBorder="1" applyAlignment="1">
      <alignment horizontal="left" vertical="center"/>
    </xf>
    <xf numFmtId="0" fontId="49" fillId="0" borderId="43" xfId="0" applyFont="1" applyFill="1" applyBorder="1" applyAlignment="1">
      <alignment horizontal="left" vertical="center"/>
    </xf>
    <xf numFmtId="0" fontId="40" fillId="0" borderId="8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left" vertical="center" wrapText="1"/>
    </xf>
    <xf numFmtId="0" fontId="30" fillId="0" borderId="26" xfId="0" applyFont="1" applyFill="1" applyBorder="1" applyAlignment="1">
      <alignment horizontal="left" vertical="center" wrapText="1"/>
    </xf>
    <xf numFmtId="1" fontId="50" fillId="0" borderId="24" xfId="0" applyNumberFormat="1" applyFont="1" applyFill="1" applyBorder="1" applyAlignment="1">
      <alignment horizontal="left" vertical="center" wrapText="1"/>
    </xf>
    <xf numFmtId="1" fontId="50" fillId="0" borderId="34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14" fontId="27" fillId="6" borderId="2" xfId="0" quotePrefix="1" applyNumberFormat="1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left" vertical="center" wrapText="1"/>
    </xf>
    <xf numFmtId="0" fontId="45" fillId="0" borderId="43" xfId="0" applyFont="1" applyFill="1" applyBorder="1" applyAlignment="1">
      <alignment horizontal="left" vertical="center" wrapText="1"/>
    </xf>
    <xf numFmtId="0" fontId="31" fillId="2" borderId="24" xfId="0" applyFont="1" applyFill="1" applyBorder="1" applyAlignment="1">
      <alignment horizontal="center" vertical="center"/>
    </xf>
    <xf numFmtId="0" fontId="31" fillId="2" borderId="37" xfId="0" applyFont="1" applyFill="1" applyBorder="1" applyAlignment="1">
      <alignment horizontal="center" vertical="center"/>
    </xf>
    <xf numFmtId="0" fontId="31" fillId="2" borderId="3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1" fontId="30" fillId="0" borderId="42" xfId="0" applyNumberFormat="1" applyFont="1" applyFill="1" applyBorder="1" applyAlignment="1">
      <alignment horizontal="left" vertical="center" wrapText="1"/>
    </xf>
    <xf numFmtId="1" fontId="30" fillId="0" borderId="26" xfId="0" applyNumberFormat="1" applyFont="1" applyFill="1" applyBorder="1" applyAlignment="1">
      <alignment horizontal="left" vertical="center" wrapText="1"/>
    </xf>
    <xf numFmtId="0" fontId="30" fillId="0" borderId="42" xfId="0" applyFont="1" applyFill="1" applyBorder="1" applyAlignment="1">
      <alignment horizontal="left" vertical="center"/>
    </xf>
    <xf numFmtId="0" fontId="30" fillId="0" borderId="17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left" vertical="center"/>
    </xf>
    <xf numFmtId="0" fontId="30" fillId="0" borderId="16" xfId="0" applyFont="1" applyFill="1" applyBorder="1" applyAlignment="1">
      <alignment horizontal="left" vertical="center"/>
    </xf>
    <xf numFmtId="0" fontId="30" fillId="0" borderId="26" xfId="0" applyFont="1" applyFill="1" applyBorder="1" applyAlignment="1">
      <alignment horizontal="left" vertical="center"/>
    </xf>
    <xf numFmtId="0" fontId="30" fillId="0" borderId="43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44" fillId="0" borderId="42" xfId="0" applyFont="1" applyFill="1" applyBorder="1" applyAlignment="1">
      <alignment horizontal="left" vertical="center" wrapText="1"/>
    </xf>
    <xf numFmtId="0" fontId="44" fillId="0" borderId="1" xfId="0" applyFont="1" applyFill="1" applyBorder="1" applyAlignment="1">
      <alignment horizontal="left" vertical="center" wrapText="1"/>
    </xf>
    <xf numFmtId="0" fontId="44" fillId="0" borderId="26" xfId="0" applyFont="1" applyFill="1" applyBorder="1" applyAlignment="1">
      <alignment horizontal="left" vertical="center" wrapText="1"/>
    </xf>
    <xf numFmtId="1" fontId="30" fillId="0" borderId="1" xfId="0" applyNumberFormat="1" applyFont="1" applyFill="1" applyBorder="1" applyAlignment="1">
      <alignment horizontal="left" vertical="center" wrapText="1"/>
    </xf>
    <xf numFmtId="1" fontId="50" fillId="0" borderId="16" xfId="0" applyNumberFormat="1" applyFont="1" applyFill="1" applyBorder="1" applyAlignment="1">
      <alignment horizontal="left" vertical="center" wrapText="1"/>
    </xf>
    <xf numFmtId="1" fontId="50" fillId="0" borderId="43" xfId="0" applyNumberFormat="1" applyFont="1" applyFill="1" applyBorder="1" applyAlignment="1">
      <alignment horizontal="left" vertical="center" wrapText="1"/>
    </xf>
    <xf numFmtId="0" fontId="45" fillId="0" borderId="42" xfId="0" applyFont="1" applyFill="1" applyBorder="1" applyAlignment="1">
      <alignment horizontal="left" vertical="center" wrapText="1"/>
    </xf>
    <xf numFmtId="0" fontId="45" fillId="0" borderId="1" xfId="0" applyFont="1" applyFill="1" applyBorder="1" applyAlignment="1">
      <alignment horizontal="left" vertical="center" wrapText="1"/>
    </xf>
    <xf numFmtId="0" fontId="45" fillId="0" borderId="26" xfId="0" applyFont="1" applyFill="1" applyBorder="1" applyAlignment="1">
      <alignment horizontal="left" vertical="center" wrapText="1"/>
    </xf>
    <xf numFmtId="1" fontId="44" fillId="0" borderId="16" xfId="0" applyNumberFormat="1" applyFont="1" applyFill="1" applyBorder="1" applyAlignment="1">
      <alignment horizontal="left" vertical="center"/>
    </xf>
    <xf numFmtId="1" fontId="44" fillId="0" borderId="43" xfId="0" applyNumberFormat="1" applyFont="1" applyFill="1" applyBorder="1" applyAlignment="1">
      <alignment horizontal="left" vertical="center"/>
    </xf>
    <xf numFmtId="0" fontId="14" fillId="0" borderId="8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1" fontId="44" fillId="0" borderId="17" xfId="0" applyNumberFormat="1" applyFont="1" applyFill="1" applyBorder="1" applyAlignment="1">
      <alignment horizontal="left" vertical="center" wrapText="1"/>
    </xf>
    <xf numFmtId="1" fontId="44" fillId="0" borderId="43" xfId="0" applyNumberFormat="1" applyFont="1" applyFill="1" applyBorder="1" applyAlignment="1">
      <alignment horizontal="left" vertical="center" wrapText="1"/>
    </xf>
    <xf numFmtId="1" fontId="7" fillId="0" borderId="24" xfId="0" applyNumberFormat="1" applyFont="1" applyFill="1" applyBorder="1" applyAlignment="1">
      <alignment horizontal="left" vertical="center"/>
    </xf>
    <xf numFmtId="1" fontId="7" fillId="0" borderId="34" xfId="0" applyNumberFormat="1" applyFont="1" applyFill="1" applyBorder="1" applyAlignment="1">
      <alignment horizontal="left" vertical="center"/>
    </xf>
    <xf numFmtId="0" fontId="37" fillId="0" borderId="9" xfId="1" applyFont="1" applyFill="1" applyBorder="1" applyAlignment="1">
      <alignment horizontal="left" vertical="center"/>
    </xf>
    <xf numFmtId="0" fontId="30" fillId="0" borderId="24" xfId="0" applyFont="1" applyFill="1" applyBorder="1" applyAlignment="1">
      <alignment horizontal="left" vertical="center"/>
    </xf>
    <xf numFmtId="0" fontId="30" fillId="0" borderId="34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left" vertical="center" wrapText="1"/>
    </xf>
    <xf numFmtId="0" fontId="39" fillId="0" borderId="15" xfId="0" applyFont="1" applyFill="1" applyBorder="1" applyAlignment="1">
      <alignment horizontal="center" vertical="center"/>
    </xf>
    <xf numFmtId="0" fontId="39" fillId="0" borderId="35" xfId="0" applyFont="1" applyFill="1" applyBorder="1" applyAlignment="1">
      <alignment horizontal="center" vertical="center"/>
    </xf>
    <xf numFmtId="0" fontId="39" fillId="0" borderId="33" xfId="0" applyFont="1" applyFill="1" applyBorder="1" applyAlignment="1">
      <alignment horizontal="center" vertical="center"/>
    </xf>
    <xf numFmtId="0" fontId="27" fillId="6" borderId="2" xfId="0" applyFont="1" applyFill="1" applyBorder="1" applyAlignment="1">
      <alignment horizontal="center" vertical="center"/>
    </xf>
    <xf numFmtId="14" fontId="27" fillId="6" borderId="2" xfId="0" applyNumberFormat="1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left" vertical="center"/>
    </xf>
    <xf numFmtId="0" fontId="49" fillId="0" borderId="34" xfId="0" applyFont="1" applyFill="1" applyBorder="1" applyAlignment="1">
      <alignment horizontal="left" vertical="center"/>
    </xf>
    <xf numFmtId="0" fontId="49" fillId="0" borderId="24" xfId="0" applyFont="1" applyFill="1" applyBorder="1" applyAlignment="1">
      <alignment horizontal="left"/>
    </xf>
    <xf numFmtId="0" fontId="49" fillId="0" borderId="34" xfId="0" applyFont="1" applyFill="1" applyBorder="1" applyAlignment="1">
      <alignment horizontal="left"/>
    </xf>
    <xf numFmtId="0" fontId="37" fillId="0" borderId="24" xfId="0" applyFont="1" applyFill="1" applyBorder="1" applyAlignment="1">
      <alignment horizontal="left"/>
    </xf>
    <xf numFmtId="0" fontId="37" fillId="0" borderId="34" xfId="0" applyFont="1" applyFill="1" applyBorder="1" applyAlignment="1">
      <alignment horizontal="left"/>
    </xf>
    <xf numFmtId="0" fontId="45" fillId="0" borderId="17" xfId="0" applyFont="1" applyFill="1" applyBorder="1" applyAlignment="1">
      <alignment horizontal="left" vertical="center"/>
    </xf>
    <xf numFmtId="0" fontId="45" fillId="0" borderId="43" xfId="0" applyFont="1" applyFill="1" applyBorder="1" applyAlignment="1">
      <alignment horizontal="left" vertical="center"/>
    </xf>
    <xf numFmtId="0" fontId="8" fillId="6" borderId="2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left" vertical="center"/>
    </xf>
    <xf numFmtId="1" fontId="44" fillId="0" borderId="16" xfId="0" applyNumberFormat="1" applyFont="1" applyFill="1" applyBorder="1" applyAlignment="1">
      <alignment horizontal="left" vertical="center" wrapText="1"/>
    </xf>
    <xf numFmtId="0" fontId="44" fillId="0" borderId="24" xfId="0" applyFont="1" applyFill="1" applyBorder="1" applyAlignment="1">
      <alignment horizontal="left" vertical="center"/>
    </xf>
    <xf numFmtId="0" fontId="44" fillId="0" borderId="34" xfId="0" applyFont="1" applyFill="1" applyBorder="1" applyAlignment="1">
      <alignment horizontal="left" vertical="center"/>
    </xf>
    <xf numFmtId="0" fontId="1" fillId="5" borderId="15" xfId="0" applyFont="1" applyFill="1" applyBorder="1" applyAlignment="1">
      <alignment horizontal="left" vertical="center"/>
    </xf>
    <xf numFmtId="0" fontId="1" fillId="5" borderId="33" xfId="0" applyFont="1" applyFill="1" applyBorder="1" applyAlignment="1">
      <alignment horizontal="left" vertical="center"/>
    </xf>
    <xf numFmtId="0" fontId="37" fillId="0" borderId="42" xfId="1" applyFont="1" applyFill="1" applyBorder="1" applyAlignment="1">
      <alignment horizontal="left" vertical="center" wrapText="1"/>
    </xf>
    <xf numFmtId="0" fontId="37" fillId="0" borderId="1" xfId="1" applyFont="1" applyFill="1" applyBorder="1" applyAlignment="1">
      <alignment horizontal="left" vertical="center" wrapText="1"/>
    </xf>
    <xf numFmtId="0" fontId="37" fillId="0" borderId="26" xfId="1" applyFont="1" applyFill="1" applyBorder="1" applyAlignment="1">
      <alignment horizontal="left" vertical="center" wrapText="1"/>
    </xf>
    <xf numFmtId="1" fontId="45" fillId="0" borderId="42" xfId="0" applyNumberFormat="1" applyFont="1" applyFill="1" applyBorder="1" applyAlignment="1">
      <alignment horizontal="left" vertical="center"/>
    </xf>
    <xf numFmtId="1" fontId="45" fillId="0" borderId="1" xfId="0" applyNumberFormat="1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49" fillId="0" borderId="42" xfId="0" applyFont="1" applyFill="1" applyBorder="1" applyAlignment="1">
      <alignment horizontal="left" vertical="center"/>
    </xf>
    <xf numFmtId="0" fontId="49" fillId="0" borderId="26" xfId="0" applyFont="1" applyFill="1" applyBorder="1" applyAlignment="1">
      <alignment horizontal="left" vertical="center"/>
    </xf>
    <xf numFmtId="1" fontId="30" fillId="0" borderId="9" xfId="0" applyNumberFormat="1" applyFont="1" applyFill="1" applyBorder="1" applyAlignment="1">
      <alignment horizontal="left" vertical="center"/>
    </xf>
    <xf numFmtId="1" fontId="44" fillId="0" borderId="1" xfId="0" applyNumberFormat="1" applyFont="1" applyFill="1" applyBorder="1" applyAlignment="1">
      <alignment horizontal="left" vertical="center"/>
    </xf>
    <xf numFmtId="1" fontId="44" fillId="0" borderId="26" xfId="0" applyNumberFormat="1" applyFont="1" applyFill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40" fillId="0" borderId="24" xfId="0" applyFont="1" applyFill="1" applyBorder="1" applyAlignment="1">
      <alignment horizontal="left" vertical="center"/>
    </xf>
    <xf numFmtId="0" fontId="40" fillId="0" borderId="34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left" vertical="center"/>
    </xf>
    <xf numFmtId="1" fontId="30" fillId="0" borderId="17" xfId="0" applyNumberFormat="1" applyFont="1" applyFill="1" applyBorder="1" applyAlignment="1">
      <alignment horizontal="left" vertical="center" wrapText="1"/>
    </xf>
    <xf numFmtId="1" fontId="30" fillId="0" borderId="16" xfId="0" applyNumberFormat="1" applyFont="1" applyFill="1" applyBorder="1" applyAlignment="1">
      <alignment horizontal="left" vertical="center" wrapText="1"/>
    </xf>
    <xf numFmtId="0" fontId="37" fillId="0" borderId="24" xfId="0" applyFont="1" applyFill="1" applyBorder="1" applyAlignment="1">
      <alignment horizontal="left" vertical="center"/>
    </xf>
    <xf numFmtId="0" fontId="37" fillId="0" borderId="34" xfId="0" applyFont="1" applyFill="1" applyBorder="1" applyAlignment="1">
      <alignment horizontal="left" vertical="center"/>
    </xf>
    <xf numFmtId="0" fontId="50" fillId="0" borderId="42" xfId="0" applyFont="1" applyFill="1" applyBorder="1" applyAlignment="1">
      <alignment horizontal="left" vertical="center" wrapText="1"/>
    </xf>
    <xf numFmtId="0" fontId="50" fillId="0" borderId="1" xfId="0" applyFont="1" applyFill="1" applyBorder="1" applyAlignment="1">
      <alignment horizontal="left" vertical="center" wrapText="1"/>
    </xf>
    <xf numFmtId="0" fontId="50" fillId="0" borderId="26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50" xfId="0" applyFont="1" applyFill="1" applyBorder="1" applyAlignment="1">
      <alignment horizontal="left" vertical="center"/>
    </xf>
    <xf numFmtId="0" fontId="44" fillId="0" borderId="9" xfId="0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horizontal="left" vertical="center" wrapText="1"/>
    </xf>
    <xf numFmtId="1" fontId="30" fillId="0" borderId="43" xfId="0" applyNumberFormat="1" applyFont="1" applyFill="1" applyBorder="1" applyAlignment="1">
      <alignment horizontal="left" vertical="center" wrapText="1"/>
    </xf>
    <xf numFmtId="1" fontId="50" fillId="0" borderId="42" xfId="0" applyNumberFormat="1" applyFont="1" applyFill="1" applyBorder="1" applyAlignment="1">
      <alignment horizontal="left" vertical="center" wrapText="1"/>
    </xf>
    <xf numFmtId="1" fontId="50" fillId="0" borderId="17" xfId="0" applyNumberFormat="1" applyFont="1" applyFill="1" applyBorder="1" applyAlignment="1">
      <alignment horizontal="left" vertical="center" wrapText="1"/>
    </xf>
    <xf numFmtId="1" fontId="30" fillId="0" borderId="24" xfId="0" applyNumberFormat="1" applyFont="1" applyFill="1" applyBorder="1" applyAlignment="1">
      <alignment horizontal="left" vertical="center" wrapText="1"/>
    </xf>
    <xf numFmtId="1" fontId="30" fillId="0" borderId="34" xfId="0" applyNumberFormat="1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left" vertical="center"/>
    </xf>
    <xf numFmtId="0" fontId="31" fillId="2" borderId="34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left" vertical="center"/>
    </xf>
    <xf numFmtId="0" fontId="38" fillId="0" borderId="34" xfId="0" applyFont="1" applyFill="1" applyBorder="1" applyAlignment="1">
      <alignment horizontal="left" vertical="center"/>
    </xf>
    <xf numFmtId="1" fontId="30" fillId="0" borderId="24" xfId="0" applyNumberFormat="1" applyFont="1" applyFill="1" applyBorder="1" applyAlignment="1">
      <alignment horizontal="left" vertical="center"/>
    </xf>
    <xf numFmtId="1" fontId="30" fillId="0" borderId="34" xfId="0" applyNumberFormat="1" applyFont="1" applyFill="1" applyBorder="1" applyAlignment="1">
      <alignment horizontal="left" vertical="center"/>
    </xf>
    <xf numFmtId="1" fontId="50" fillId="0" borderId="9" xfId="0" applyNumberFormat="1" applyFont="1" applyFill="1" applyBorder="1" applyAlignment="1">
      <alignment horizontal="left" vertical="center"/>
    </xf>
    <xf numFmtId="0" fontId="49" fillId="0" borderId="42" xfId="0" applyFont="1" applyFill="1" applyBorder="1" applyAlignment="1">
      <alignment horizontal="left" vertical="center" wrapText="1"/>
    </xf>
    <xf numFmtId="0" fontId="49" fillId="0" borderId="1" xfId="0" applyFont="1" applyFill="1" applyBorder="1" applyAlignment="1">
      <alignment horizontal="left" vertical="center" wrapText="1"/>
    </xf>
    <xf numFmtId="0" fontId="49" fillId="0" borderId="26" xfId="0" applyFont="1" applyFill="1" applyBorder="1" applyAlignment="1">
      <alignment horizontal="left" vertical="center" wrapText="1"/>
    </xf>
    <xf numFmtId="0" fontId="30" fillId="0" borderId="17" xfId="0" applyFont="1" applyFill="1" applyBorder="1" applyAlignment="1">
      <alignment horizontal="left" vertical="center" wrapText="1"/>
    </xf>
    <xf numFmtId="0" fontId="37" fillId="0" borderId="42" xfId="0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37" fillId="0" borderId="16" xfId="0" applyFont="1" applyFill="1" applyBorder="1" applyAlignment="1">
      <alignment horizontal="left" vertical="center" wrapText="1"/>
    </xf>
    <xf numFmtId="0" fontId="37" fillId="0" borderId="26" xfId="0" applyFont="1" applyFill="1" applyBorder="1" applyAlignment="1">
      <alignment horizontal="left" vertical="center" wrapText="1"/>
    </xf>
    <xf numFmtId="0" fontId="37" fillId="0" borderId="43" xfId="0" applyFont="1" applyFill="1" applyBorder="1" applyAlignment="1">
      <alignment horizontal="left" vertical="center" wrapText="1"/>
    </xf>
    <xf numFmtId="0" fontId="54" fillId="0" borderId="8" xfId="0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horizontal="center" vertical="center"/>
    </xf>
    <xf numFmtId="1" fontId="44" fillId="0" borderId="24" xfId="0" applyNumberFormat="1" applyFont="1" applyFill="1" applyBorder="1" applyAlignment="1">
      <alignment horizontal="left" vertical="center" wrapText="1"/>
    </xf>
    <xf numFmtId="1" fontId="44" fillId="0" borderId="34" xfId="0" applyNumberFormat="1" applyFont="1" applyFill="1" applyBorder="1" applyAlignment="1">
      <alignment horizontal="left" vertical="center" wrapText="1"/>
    </xf>
    <xf numFmtId="0" fontId="31" fillId="2" borderId="42" xfId="0" applyFont="1" applyFill="1" applyBorder="1" applyAlignment="1">
      <alignment horizontal="center" vertical="center"/>
    </xf>
    <xf numFmtId="0" fontId="31" fillId="2" borderId="30" xfId="0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left" vertical="center" wrapText="1"/>
    </xf>
    <xf numFmtId="0" fontId="37" fillId="0" borderId="34" xfId="0" applyFont="1" applyFill="1" applyBorder="1" applyAlignment="1">
      <alignment horizontal="left" vertical="center" wrapText="1"/>
    </xf>
    <xf numFmtId="1" fontId="30" fillId="0" borderId="17" xfId="0" applyNumberFormat="1" applyFont="1" applyFill="1" applyBorder="1" applyAlignment="1">
      <alignment horizontal="center" vertical="center" wrapText="1"/>
    </xf>
    <xf numFmtId="1" fontId="30" fillId="0" borderId="43" xfId="0" applyNumberFormat="1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left"/>
    </xf>
    <xf numFmtId="0" fontId="30" fillId="0" borderId="34" xfId="0" applyFont="1" applyFill="1" applyBorder="1" applyAlignment="1">
      <alignment horizontal="left"/>
    </xf>
    <xf numFmtId="1" fontId="50" fillId="0" borderId="26" xfId="0" applyNumberFormat="1" applyFont="1" applyFill="1" applyBorder="1" applyAlignment="1">
      <alignment horizontal="left" vertical="center" wrapText="1"/>
    </xf>
    <xf numFmtId="1" fontId="7" fillId="0" borderId="42" xfId="0" applyNumberFormat="1" applyFont="1" applyFill="1" applyBorder="1" applyAlignment="1">
      <alignment horizontal="left" vertical="center"/>
    </xf>
    <xf numFmtId="1" fontId="7" fillId="0" borderId="17" xfId="0" applyNumberFormat="1" applyFont="1" applyFill="1" applyBorder="1" applyAlignment="1">
      <alignment horizontal="left" vertical="center"/>
    </xf>
    <xf numFmtId="1" fontId="7" fillId="0" borderId="26" xfId="0" applyNumberFormat="1" applyFont="1" applyFill="1" applyBorder="1" applyAlignment="1">
      <alignment horizontal="left" vertical="center"/>
    </xf>
    <xf numFmtId="1" fontId="7" fillId="0" borderId="43" xfId="0" applyNumberFormat="1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1" fontId="50" fillId="0" borderId="1" xfId="0" applyNumberFormat="1" applyFont="1" applyFill="1" applyBorder="1" applyAlignment="1">
      <alignment horizontal="left" vertical="center" wrapText="1"/>
    </xf>
    <xf numFmtId="1" fontId="44" fillId="0" borderId="24" xfId="0" applyNumberFormat="1" applyFont="1" applyFill="1" applyBorder="1" applyAlignment="1">
      <alignment horizontal="left" vertical="center"/>
    </xf>
    <xf numFmtId="1" fontId="44" fillId="0" borderId="34" xfId="0" applyNumberFormat="1" applyFont="1" applyFill="1" applyBorder="1" applyAlignment="1">
      <alignment horizontal="left" vertical="center"/>
    </xf>
    <xf numFmtId="0" fontId="56" fillId="0" borderId="9" xfId="1" applyFont="1" applyFill="1" applyBorder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7" fillId="0" borderId="3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2" fillId="5" borderId="0" xfId="0" applyFont="1" applyFill="1" applyBorder="1" applyAlignment="1">
      <alignment horizontal="center" vertical="center"/>
    </xf>
    <xf numFmtId="15" fontId="24" fillId="0" borderId="0" xfId="0" quotePrefix="1" applyNumberFormat="1" applyFont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8" fillId="0" borderId="2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left" vertical="center"/>
    </xf>
    <xf numFmtId="0" fontId="38" fillId="0" borderId="17" xfId="0" applyFont="1" applyFill="1" applyBorder="1" applyAlignment="1">
      <alignment horizontal="left" vertical="center"/>
    </xf>
    <xf numFmtId="0" fontId="38" fillId="0" borderId="1" xfId="0" applyFont="1" applyFill="1" applyBorder="1" applyAlignment="1">
      <alignment horizontal="left" vertical="center"/>
    </xf>
    <xf numFmtId="0" fontId="38" fillId="0" borderId="16" xfId="0" applyFont="1" applyFill="1" applyBorder="1" applyAlignment="1">
      <alignment horizontal="left" vertical="center"/>
    </xf>
    <xf numFmtId="0" fontId="38" fillId="0" borderId="26" xfId="0" applyFont="1" applyFill="1" applyBorder="1" applyAlignment="1">
      <alignment horizontal="left" vertical="center"/>
    </xf>
    <xf numFmtId="0" fontId="38" fillId="0" borderId="43" xfId="0" applyFont="1" applyFill="1" applyBorder="1" applyAlignment="1">
      <alignment horizontal="left" vertical="center"/>
    </xf>
    <xf numFmtId="1" fontId="7" fillId="0" borderId="24" xfId="0" applyNumberFormat="1" applyFont="1" applyFill="1" applyBorder="1" applyAlignment="1">
      <alignment horizontal="left" vertical="center" wrapText="1"/>
    </xf>
    <xf numFmtId="1" fontId="7" fillId="0" borderId="34" xfId="0" applyNumberFormat="1" applyFont="1" applyFill="1" applyBorder="1" applyAlignment="1">
      <alignment horizontal="left" vertical="center" wrapText="1"/>
    </xf>
    <xf numFmtId="0" fontId="37" fillId="0" borderId="9" xfId="0" applyFont="1" applyFill="1" applyBorder="1" applyAlignment="1">
      <alignment horizontal="left" vertical="center" wrapText="1"/>
    </xf>
    <xf numFmtId="0" fontId="44" fillId="0" borderId="24" xfId="0" applyFont="1" applyFill="1" applyBorder="1" applyAlignment="1">
      <alignment horizontal="left"/>
    </xf>
    <xf numFmtId="0" fontId="44" fillId="0" borderId="34" xfId="0" applyFont="1" applyFill="1" applyBorder="1" applyAlignment="1">
      <alignment horizontal="left"/>
    </xf>
    <xf numFmtId="0" fontId="56" fillId="0" borderId="42" xfId="0" applyFont="1" applyFill="1" applyBorder="1" applyAlignment="1">
      <alignment horizontal="left" vertical="center"/>
    </xf>
    <xf numFmtId="0" fontId="56" fillId="0" borderId="17" xfId="0" applyFont="1" applyFill="1" applyBorder="1" applyAlignment="1">
      <alignment horizontal="left" vertical="center"/>
    </xf>
    <xf numFmtId="0" fontId="56" fillId="0" borderId="1" xfId="0" applyFont="1" applyFill="1" applyBorder="1" applyAlignment="1">
      <alignment horizontal="left" vertical="center"/>
    </xf>
    <xf numFmtId="0" fontId="56" fillId="0" borderId="16" xfId="0" applyFont="1" applyFill="1" applyBorder="1" applyAlignment="1">
      <alignment horizontal="left" vertical="center"/>
    </xf>
    <xf numFmtId="0" fontId="56" fillId="0" borderId="26" xfId="0" applyFont="1" applyFill="1" applyBorder="1" applyAlignment="1">
      <alignment horizontal="left" vertical="center"/>
    </xf>
    <xf numFmtId="0" fontId="56" fillId="0" borderId="43" xfId="0" applyFont="1" applyFill="1" applyBorder="1" applyAlignment="1">
      <alignment horizontal="left" vertical="center"/>
    </xf>
    <xf numFmtId="0" fontId="54" fillId="0" borderId="17" xfId="0" applyFont="1" applyFill="1" applyBorder="1" applyAlignment="1">
      <alignment horizontal="left" vertical="center" wrapText="1"/>
    </xf>
    <xf numFmtId="0" fontId="54" fillId="0" borderId="43" xfId="0" applyFont="1" applyFill="1" applyBorder="1" applyAlignment="1">
      <alignment horizontal="left" vertical="center" wrapText="1"/>
    </xf>
    <xf numFmtId="0" fontId="56" fillId="0" borderId="42" xfId="0" applyFont="1" applyFill="1" applyBorder="1" applyAlignment="1">
      <alignment horizontal="left" vertical="center" wrapText="1"/>
    </xf>
    <xf numFmtId="0" fontId="56" fillId="0" borderId="17" xfId="0" applyFont="1" applyFill="1" applyBorder="1" applyAlignment="1">
      <alignment horizontal="left" vertical="center" wrapText="1"/>
    </xf>
    <xf numFmtId="0" fontId="56" fillId="0" borderId="1" xfId="0" applyFont="1" applyFill="1" applyBorder="1" applyAlignment="1">
      <alignment horizontal="left" vertical="center" wrapText="1"/>
    </xf>
    <xf numFmtId="0" fontId="56" fillId="0" borderId="16" xfId="0" applyFont="1" applyFill="1" applyBorder="1" applyAlignment="1">
      <alignment horizontal="left" vertical="center" wrapText="1"/>
    </xf>
    <xf numFmtId="0" fontId="56" fillId="0" borderId="26" xfId="0" applyFont="1" applyFill="1" applyBorder="1" applyAlignment="1">
      <alignment horizontal="left" vertical="center" wrapText="1"/>
    </xf>
    <xf numFmtId="0" fontId="56" fillId="0" borderId="43" xfId="0" applyFont="1" applyFill="1" applyBorder="1" applyAlignment="1">
      <alignment horizontal="left" vertical="center" wrapText="1"/>
    </xf>
    <xf numFmtId="0" fontId="49" fillId="0" borderId="42" xfId="1" applyFont="1" applyFill="1" applyBorder="1" applyAlignment="1">
      <alignment horizontal="left" vertical="center" wrapText="1"/>
    </xf>
    <xf numFmtId="0" fontId="49" fillId="0" borderId="17" xfId="1" applyFont="1" applyFill="1" applyBorder="1" applyAlignment="1">
      <alignment horizontal="left" vertical="center" wrapText="1"/>
    </xf>
    <xf numFmtId="0" fontId="49" fillId="0" borderId="26" xfId="1" applyFont="1" applyFill="1" applyBorder="1" applyAlignment="1">
      <alignment horizontal="left" vertical="center" wrapText="1"/>
    </xf>
    <xf numFmtId="0" fontId="49" fillId="0" borderId="43" xfId="1" applyFont="1" applyFill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/>
    </xf>
    <xf numFmtId="0" fontId="56" fillId="0" borderId="26" xfId="1" applyFont="1" applyFill="1" applyBorder="1" applyAlignment="1">
      <alignment horizontal="left" vertical="center"/>
    </xf>
    <xf numFmtId="0" fontId="56" fillId="0" borderId="43" xfId="1" applyFont="1" applyFill="1" applyBorder="1" applyAlignment="1">
      <alignment horizontal="left" vertical="center"/>
    </xf>
    <xf numFmtId="0" fontId="44" fillId="0" borderId="30" xfId="0" applyFont="1" applyFill="1" applyBorder="1" applyAlignment="1">
      <alignment horizontal="left" vertical="center" wrapText="1"/>
    </xf>
    <xf numFmtId="0" fontId="44" fillId="0" borderId="50" xfId="0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left" vertical="center" wrapText="1"/>
    </xf>
    <xf numFmtId="0" fontId="31" fillId="2" borderId="29" xfId="0" applyFont="1" applyFill="1" applyBorder="1" applyAlignment="1">
      <alignment horizontal="center" vertical="center"/>
    </xf>
    <xf numFmtId="0" fontId="33" fillId="2" borderId="42" xfId="0" applyFont="1" applyFill="1" applyBorder="1" applyAlignment="1">
      <alignment horizontal="center" vertical="center"/>
    </xf>
    <xf numFmtId="0" fontId="33" fillId="2" borderId="30" xfId="0" applyFont="1" applyFill="1" applyBorder="1" applyAlignment="1">
      <alignment horizontal="center" vertical="center"/>
    </xf>
    <xf numFmtId="0" fontId="33" fillId="2" borderId="29" xfId="0" applyFont="1" applyFill="1" applyBorder="1" applyAlignment="1">
      <alignment horizontal="center" vertical="center"/>
    </xf>
    <xf numFmtId="0" fontId="48" fillId="0" borderId="15" xfId="0" applyFont="1" applyBorder="1" applyAlignment="1">
      <alignment horizontal="left" vertical="center"/>
    </xf>
    <xf numFmtId="0" fontId="48" fillId="0" borderId="35" xfId="0" applyFont="1" applyBorder="1" applyAlignment="1">
      <alignment horizontal="left" vertical="center"/>
    </xf>
    <xf numFmtId="0" fontId="48" fillId="0" borderId="33" xfId="0" applyFont="1" applyBorder="1" applyAlignment="1">
      <alignment horizontal="left" vertical="center"/>
    </xf>
    <xf numFmtId="0" fontId="54" fillId="0" borderId="9" xfId="0" applyFont="1" applyFill="1" applyBorder="1" applyAlignment="1">
      <alignment horizontal="center" vertical="center" wrapText="1"/>
    </xf>
    <xf numFmtId="14" fontId="3" fillId="6" borderId="2" xfId="0" quotePrefix="1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1" fontId="44" fillId="0" borderId="9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  <xf numFmtId="1" fontId="50" fillId="0" borderId="17" xfId="0" applyNumberFormat="1" applyFont="1" applyFill="1" applyBorder="1" applyAlignment="1">
      <alignment horizontal="left" vertical="center"/>
    </xf>
    <xf numFmtId="1" fontId="50" fillId="0" borderId="16" xfId="0" applyNumberFormat="1" applyFont="1" applyFill="1" applyBorder="1" applyAlignment="1">
      <alignment horizontal="left" vertical="center"/>
    </xf>
    <xf numFmtId="1" fontId="50" fillId="0" borderId="43" xfId="0" applyNumberFormat="1" applyFont="1" applyFill="1" applyBorder="1" applyAlignment="1">
      <alignment horizontal="left" vertical="center"/>
    </xf>
    <xf numFmtId="0" fontId="39" fillId="0" borderId="15" xfId="0" applyFont="1" applyFill="1" applyBorder="1" applyAlignment="1">
      <alignment horizontal="left" vertical="center"/>
    </xf>
    <xf numFmtId="0" fontId="39" fillId="0" borderId="35" xfId="0" applyFont="1" applyFill="1" applyBorder="1" applyAlignment="1">
      <alignment horizontal="left" vertical="center"/>
    </xf>
    <xf numFmtId="0" fontId="39" fillId="0" borderId="33" xfId="0" applyFont="1" applyFill="1" applyBorder="1" applyAlignment="1">
      <alignment horizontal="left" vertical="center"/>
    </xf>
    <xf numFmtId="0" fontId="50" fillId="0" borderId="24" xfId="0" applyFont="1" applyFill="1" applyBorder="1" applyAlignment="1">
      <alignment horizontal="left" vertical="center" wrapText="1"/>
    </xf>
    <xf numFmtId="0" fontId="50" fillId="0" borderId="34" xfId="0" applyFont="1" applyFill="1" applyBorder="1" applyAlignment="1">
      <alignment horizontal="left" vertical="center" wrapText="1"/>
    </xf>
    <xf numFmtId="0" fontId="56" fillId="0" borderId="24" xfId="0" applyFont="1" applyFill="1" applyBorder="1" applyAlignment="1">
      <alignment horizontal="left" vertical="center" wrapText="1"/>
    </xf>
    <xf numFmtId="0" fontId="56" fillId="0" borderId="34" xfId="0" applyFont="1" applyFill="1" applyBorder="1" applyAlignment="1">
      <alignment horizontal="left" vertical="center" wrapText="1"/>
    </xf>
    <xf numFmtId="1" fontId="22" fillId="0" borderId="24" xfId="0" applyNumberFormat="1" applyFont="1" applyFill="1" applyBorder="1" applyAlignment="1">
      <alignment horizontal="left" vertical="center"/>
    </xf>
    <xf numFmtId="1" fontId="22" fillId="0" borderId="34" xfId="0" applyNumberFormat="1" applyFont="1" applyFill="1" applyBorder="1" applyAlignment="1">
      <alignment horizontal="left" vertical="center"/>
    </xf>
    <xf numFmtId="0" fontId="14" fillId="0" borderId="8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36" fillId="0" borderId="8" xfId="0" applyFont="1" applyBorder="1" applyAlignment="1">
      <alignment horizontal="left" vertical="center"/>
    </xf>
    <xf numFmtId="0" fontId="36" fillId="0" borderId="2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9" xfId="0" quotePrefix="1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9" xfId="0" quotePrefix="1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</cellXfs>
  <cellStyles count="2">
    <cellStyle name="Normal" xfId="0" builtinId="0"/>
    <cellStyle name="Normal 2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83"/>
  <sheetViews>
    <sheetView topLeftCell="A40" zoomScale="120" zoomScaleNormal="120" workbookViewId="0">
      <selection activeCell="B55" sqref="B55"/>
    </sheetView>
  </sheetViews>
  <sheetFormatPr defaultRowHeight="12.75"/>
  <cols>
    <col min="2" max="2" width="33.5703125" customWidth="1"/>
    <col min="3" max="3" width="11.7109375" customWidth="1"/>
    <col min="4" max="4" width="12.7109375" customWidth="1"/>
    <col min="5" max="5" width="5.7109375" customWidth="1"/>
    <col min="6" max="6" width="7.28515625" customWidth="1"/>
    <col min="7" max="7" width="9.7109375" customWidth="1"/>
  </cols>
  <sheetData>
    <row r="1" spans="1:9">
      <c r="A1" s="37" t="s">
        <v>31</v>
      </c>
      <c r="B1" s="37" t="s">
        <v>42</v>
      </c>
      <c r="C1" s="51" t="s">
        <v>29</v>
      </c>
      <c r="D1" s="51" t="s">
        <v>30</v>
      </c>
      <c r="F1" s="36" t="s">
        <v>19</v>
      </c>
      <c r="G1" s="36"/>
    </row>
    <row r="2" spans="1:9">
      <c r="A2" s="145">
        <v>1</v>
      </c>
      <c r="B2" s="137" t="s">
        <v>555</v>
      </c>
      <c r="C2" s="227" t="e">
        <f>COUNTIF(#REF!,$A2)</f>
        <v>#REF!</v>
      </c>
      <c r="D2" s="227" t="e">
        <f>COUNTIF(#REF!,$A2)</f>
        <v>#REF!</v>
      </c>
      <c r="E2" s="18"/>
      <c r="F2" s="140" t="e">
        <f>C2+D2</f>
        <v>#REF!</v>
      </c>
      <c r="G2" s="36"/>
      <c r="I2" s="227" t="s">
        <v>184</v>
      </c>
    </row>
    <row r="3" spans="1:9">
      <c r="A3" s="145">
        <v>2</v>
      </c>
      <c r="B3" s="137" t="s">
        <v>72</v>
      </c>
      <c r="C3" s="227" t="e">
        <f>COUNTIF(#REF!,$A3)</f>
        <v>#REF!</v>
      </c>
      <c r="D3" s="227" t="e">
        <f>COUNTIF(#REF!,$A3)</f>
        <v>#REF!</v>
      </c>
      <c r="E3" s="18"/>
      <c r="F3" s="140" t="e">
        <f t="shared" ref="F3:F68" si="0">C3+D3</f>
        <v>#REF!</v>
      </c>
      <c r="G3" s="36"/>
    </row>
    <row r="4" spans="1:9">
      <c r="A4" s="145">
        <v>3</v>
      </c>
      <c r="B4" s="137" t="s">
        <v>555</v>
      </c>
      <c r="C4" s="227" t="e">
        <f>COUNTIF(#REF!,$A4)</f>
        <v>#REF!</v>
      </c>
      <c r="D4" s="227" t="e">
        <f>COUNTIF(#REF!,$A4)</f>
        <v>#REF!</v>
      </c>
      <c r="E4" s="18"/>
      <c r="F4" s="140" t="e">
        <f t="shared" si="0"/>
        <v>#REF!</v>
      </c>
      <c r="G4" s="36"/>
      <c r="I4" s="227" t="s">
        <v>185</v>
      </c>
    </row>
    <row r="5" spans="1:9">
      <c r="A5" s="145">
        <v>4</v>
      </c>
      <c r="B5" s="224" t="s">
        <v>153</v>
      </c>
      <c r="C5" s="227" t="e">
        <f>COUNTIF(#REF!,$A5)</f>
        <v>#REF!</v>
      </c>
      <c r="D5" s="227" t="e">
        <f>COUNTIF(#REF!,$A5)</f>
        <v>#REF!</v>
      </c>
      <c r="E5" s="18"/>
      <c r="F5" s="140" t="e">
        <f t="shared" si="0"/>
        <v>#REF!</v>
      </c>
      <c r="G5" s="36"/>
    </row>
    <row r="6" spans="1:9">
      <c r="A6" s="145">
        <v>5</v>
      </c>
      <c r="B6" s="95" t="s">
        <v>220</v>
      </c>
      <c r="C6" s="227" t="e">
        <f>COUNTIF(#REF!,$A6)</f>
        <v>#REF!</v>
      </c>
      <c r="D6" s="227" t="e">
        <f>COUNTIF(#REF!,$A6)</f>
        <v>#REF!</v>
      </c>
      <c r="E6" s="18"/>
      <c r="F6" s="140" t="e">
        <f t="shared" si="0"/>
        <v>#REF!</v>
      </c>
      <c r="G6" s="36"/>
    </row>
    <row r="7" spans="1:9">
      <c r="A7" s="145">
        <v>6</v>
      </c>
      <c r="B7" s="203" t="s">
        <v>106</v>
      </c>
      <c r="C7" s="227" t="e">
        <f>COUNTIF(#REF!,$A7)</f>
        <v>#REF!</v>
      </c>
      <c r="D7" s="227" t="e">
        <f>COUNTIF(#REF!,$A7)</f>
        <v>#REF!</v>
      </c>
      <c r="E7" s="18"/>
      <c r="F7" s="318" t="e">
        <f t="shared" si="0"/>
        <v>#REF!</v>
      </c>
      <c r="G7" s="319"/>
      <c r="H7" s="26"/>
    </row>
    <row r="8" spans="1:9">
      <c r="A8" s="145">
        <v>7</v>
      </c>
      <c r="B8" s="204" t="s">
        <v>107</v>
      </c>
      <c r="C8" s="227" t="e">
        <f>COUNTIF(#REF!,$A8)</f>
        <v>#REF!</v>
      </c>
      <c r="D8" s="227" t="e">
        <f>COUNTIF(#REF!,$A8)</f>
        <v>#REF!</v>
      </c>
      <c r="E8" s="18"/>
      <c r="F8" s="318" t="e">
        <f t="shared" si="0"/>
        <v>#REF!</v>
      </c>
      <c r="G8" s="319"/>
      <c r="H8" s="26"/>
    </row>
    <row r="9" spans="1:9">
      <c r="A9" s="145">
        <v>8</v>
      </c>
      <c r="B9" s="229" t="s">
        <v>555</v>
      </c>
      <c r="C9" s="227" t="e">
        <f>COUNTIF(#REF!,$A9)</f>
        <v>#REF!</v>
      </c>
      <c r="D9" s="227" t="e">
        <f>COUNTIF(#REF!,$A9)</f>
        <v>#REF!</v>
      </c>
      <c r="E9" s="18"/>
      <c r="F9" s="318" t="e">
        <f t="shared" si="0"/>
        <v>#REF!</v>
      </c>
      <c r="G9" s="319"/>
      <c r="H9" s="26"/>
    </row>
    <row r="10" spans="1:9">
      <c r="A10" s="145">
        <v>9</v>
      </c>
      <c r="B10" s="229" t="s">
        <v>109</v>
      </c>
      <c r="C10" s="227" t="e">
        <f>COUNTIF(#REF!,$A10)</f>
        <v>#REF!</v>
      </c>
      <c r="D10" s="227" t="e">
        <f>COUNTIF(#REF!,$A10)</f>
        <v>#REF!</v>
      </c>
      <c r="E10" s="18"/>
      <c r="F10" s="318" t="e">
        <f t="shared" si="0"/>
        <v>#REF!</v>
      </c>
      <c r="G10" s="319"/>
      <c r="H10" s="26"/>
    </row>
    <row r="11" spans="1:9">
      <c r="A11" s="145">
        <v>10</v>
      </c>
      <c r="B11" s="138" t="s">
        <v>74</v>
      </c>
      <c r="C11" s="227" t="e">
        <f>COUNTIF(#REF!,$A11)</f>
        <v>#REF!</v>
      </c>
      <c r="D11" s="227" t="e">
        <f>COUNTIF(#REF!,$A11)</f>
        <v>#REF!</v>
      </c>
      <c r="E11" s="18"/>
      <c r="F11" s="318" t="e">
        <f t="shared" si="0"/>
        <v>#REF!</v>
      </c>
      <c r="G11" s="319"/>
      <c r="H11" s="26"/>
    </row>
    <row r="12" spans="1:9">
      <c r="A12" s="145">
        <v>11</v>
      </c>
      <c r="B12" s="228" t="s">
        <v>154</v>
      </c>
      <c r="C12" s="227" t="e">
        <f>COUNTIF(#REF!,$A12)</f>
        <v>#REF!</v>
      </c>
      <c r="D12" s="227" t="e">
        <f>COUNTIF(#REF!,$A12)</f>
        <v>#REF!</v>
      </c>
      <c r="E12" s="18"/>
      <c r="F12" s="318" t="e">
        <f t="shared" si="0"/>
        <v>#REF!</v>
      </c>
      <c r="G12" s="319"/>
      <c r="H12" s="26"/>
    </row>
    <row r="13" spans="1:9">
      <c r="A13" s="145">
        <v>12</v>
      </c>
      <c r="B13" s="271" t="s">
        <v>188</v>
      </c>
      <c r="C13" s="227" t="e">
        <f>COUNTIF(#REF!,$A13)</f>
        <v>#REF!</v>
      </c>
      <c r="D13" s="227" t="e">
        <f>COUNTIF(#REF!,$A13)</f>
        <v>#REF!</v>
      </c>
      <c r="E13" s="18"/>
      <c r="F13" s="318" t="e">
        <f t="shared" si="0"/>
        <v>#REF!</v>
      </c>
      <c r="G13" s="319"/>
      <c r="H13" s="26"/>
    </row>
    <row r="14" spans="1:9">
      <c r="A14" s="145">
        <v>13</v>
      </c>
      <c r="B14" s="202" t="s">
        <v>214</v>
      </c>
      <c r="C14" s="227" t="e">
        <f>COUNTIF(#REF!,$A14)</f>
        <v>#REF!</v>
      </c>
      <c r="D14" s="227" t="e">
        <f>COUNTIF(#REF!,$A14)</f>
        <v>#REF!</v>
      </c>
      <c r="E14" s="18"/>
      <c r="F14" s="318" t="e">
        <f t="shared" si="0"/>
        <v>#REF!</v>
      </c>
      <c r="G14" s="319"/>
      <c r="H14" s="26"/>
    </row>
    <row r="15" spans="1:9">
      <c r="A15" s="145">
        <v>14</v>
      </c>
      <c r="B15" s="138" t="s">
        <v>81</v>
      </c>
      <c r="C15" s="227" t="e">
        <f>COUNTIF(#REF!,$A15)</f>
        <v>#REF!</v>
      </c>
      <c r="D15" s="227" t="e">
        <f>COUNTIF(#REF!,$A15)</f>
        <v>#REF!</v>
      </c>
      <c r="E15" s="18"/>
      <c r="F15" s="318" t="e">
        <f t="shared" si="0"/>
        <v>#REF!</v>
      </c>
      <c r="G15" s="319"/>
      <c r="H15" s="26"/>
    </row>
    <row r="16" spans="1:9">
      <c r="A16" s="145">
        <v>15</v>
      </c>
      <c r="B16" s="270" t="s">
        <v>189</v>
      </c>
      <c r="C16" s="227" t="e">
        <f>COUNTIF(#REF!,$A16)</f>
        <v>#REF!</v>
      </c>
      <c r="D16" s="227" t="e">
        <f>COUNTIF(#REF!,$A16)</f>
        <v>#REF!</v>
      </c>
      <c r="E16" s="18"/>
      <c r="F16" s="318" t="e">
        <f t="shared" si="0"/>
        <v>#REF!</v>
      </c>
      <c r="G16" s="319"/>
      <c r="H16" s="26"/>
    </row>
    <row r="17" spans="1:8">
      <c r="A17" s="145">
        <v>16</v>
      </c>
      <c r="B17" s="228" t="s">
        <v>235</v>
      </c>
      <c r="C17" s="227" t="e">
        <f>COUNTIF(#REF!,$A17)</f>
        <v>#REF!</v>
      </c>
      <c r="D17" s="227" t="e">
        <f>COUNTIF(#REF!,$A17)</f>
        <v>#REF!</v>
      </c>
      <c r="E17" s="18"/>
      <c r="F17" s="318" t="e">
        <f t="shared" si="0"/>
        <v>#REF!</v>
      </c>
      <c r="G17" s="319"/>
      <c r="H17" s="26"/>
    </row>
    <row r="18" spans="1:8">
      <c r="A18" s="145">
        <v>17</v>
      </c>
      <c r="B18" s="141" t="s">
        <v>112</v>
      </c>
      <c r="C18" s="227" t="e">
        <f>COUNTIF(#REF!,$A18)</f>
        <v>#REF!</v>
      </c>
      <c r="D18" s="227" t="e">
        <f>COUNTIF(#REF!,$A18)</f>
        <v>#REF!</v>
      </c>
      <c r="E18" s="18"/>
      <c r="F18" s="318" t="e">
        <f t="shared" si="0"/>
        <v>#REF!</v>
      </c>
      <c r="G18" s="319"/>
      <c r="H18" s="26"/>
    </row>
    <row r="19" spans="1:8">
      <c r="A19" s="145">
        <v>18</v>
      </c>
      <c r="B19" s="138" t="s">
        <v>78</v>
      </c>
      <c r="C19" s="227" t="e">
        <f>COUNTIF(#REF!,$A19)</f>
        <v>#REF!</v>
      </c>
      <c r="D19" s="227" t="e">
        <f>COUNTIF(#REF!,$A19)</f>
        <v>#REF!</v>
      </c>
      <c r="E19" s="18"/>
      <c r="F19" s="318" t="e">
        <f t="shared" si="0"/>
        <v>#REF!</v>
      </c>
      <c r="G19" s="319"/>
      <c r="H19" s="26"/>
    </row>
    <row r="20" spans="1:8">
      <c r="A20" s="145">
        <v>19</v>
      </c>
      <c r="B20" s="184" t="s">
        <v>237</v>
      </c>
      <c r="C20" s="227" t="e">
        <f>COUNTIF(#REF!,$A20)</f>
        <v>#REF!</v>
      </c>
      <c r="D20" s="227" t="e">
        <f>COUNTIF(#REF!,$A20)</f>
        <v>#REF!</v>
      </c>
      <c r="E20" s="18"/>
      <c r="F20" s="318" t="e">
        <f t="shared" si="0"/>
        <v>#REF!</v>
      </c>
      <c r="G20" s="319"/>
      <c r="H20" s="26"/>
    </row>
    <row r="21" spans="1:8">
      <c r="A21" s="145">
        <v>20</v>
      </c>
      <c r="B21" s="138" t="s">
        <v>79</v>
      </c>
      <c r="C21" s="227" t="e">
        <f>COUNTIF(#REF!,$A21)</f>
        <v>#REF!</v>
      </c>
      <c r="D21" s="227" t="e">
        <f>COUNTIF(#REF!,$A21)</f>
        <v>#REF!</v>
      </c>
      <c r="E21" s="18"/>
      <c r="F21" s="318" t="e">
        <f t="shared" si="0"/>
        <v>#REF!</v>
      </c>
      <c r="G21" s="319"/>
      <c r="H21" s="26"/>
    </row>
    <row r="22" spans="1:8">
      <c r="A22" s="145">
        <v>21</v>
      </c>
      <c r="B22" s="204" t="s">
        <v>0</v>
      </c>
      <c r="C22" s="227" t="e">
        <f>COUNTIF(#REF!,$A22)</f>
        <v>#REF!</v>
      </c>
      <c r="D22" s="227" t="e">
        <f>COUNTIF(#REF!,$A22)</f>
        <v>#REF!</v>
      </c>
      <c r="E22" s="18"/>
      <c r="F22" s="318" t="e">
        <f t="shared" si="0"/>
        <v>#REF!</v>
      </c>
      <c r="G22" s="319"/>
      <c r="H22" s="26"/>
    </row>
    <row r="23" spans="1:8">
      <c r="A23" s="145">
        <v>22</v>
      </c>
      <c r="B23" s="229" t="s">
        <v>83</v>
      </c>
      <c r="C23" s="227" t="e">
        <f>COUNTIF(#REF!,$A23)</f>
        <v>#REF!</v>
      </c>
      <c r="D23" s="227" t="e">
        <f>COUNTIF(#REF!,$A23)</f>
        <v>#REF!</v>
      </c>
      <c r="E23" s="18"/>
      <c r="F23" s="318" t="e">
        <f t="shared" si="0"/>
        <v>#REF!</v>
      </c>
      <c r="G23" s="319"/>
      <c r="H23" s="26"/>
    </row>
    <row r="24" spans="1:8">
      <c r="A24" s="145">
        <v>23</v>
      </c>
      <c r="B24" s="184" t="s">
        <v>85</v>
      </c>
      <c r="C24" s="227" t="e">
        <f>COUNTIF(#REF!,$A24)</f>
        <v>#REF!</v>
      </c>
      <c r="D24" s="227" t="e">
        <f>COUNTIF(#REF!,$A24)</f>
        <v>#REF!</v>
      </c>
      <c r="E24" s="18"/>
      <c r="F24" s="318" t="e">
        <f t="shared" si="0"/>
        <v>#REF!</v>
      </c>
      <c r="G24" s="319"/>
      <c r="H24" s="26"/>
    </row>
    <row r="25" spans="1:8">
      <c r="A25" s="145">
        <v>24</v>
      </c>
      <c r="B25" s="204" t="s">
        <v>234</v>
      </c>
      <c r="C25" s="227" t="e">
        <f>COUNTIF(#REF!,$A25)</f>
        <v>#REF!</v>
      </c>
      <c r="D25" s="227" t="e">
        <f>COUNTIF(#REF!,$A25)</f>
        <v>#REF!</v>
      </c>
      <c r="E25" s="18"/>
      <c r="F25" s="318" t="e">
        <f t="shared" si="0"/>
        <v>#REF!</v>
      </c>
      <c r="G25" s="319"/>
      <c r="H25" s="26"/>
    </row>
    <row r="26" spans="1:8">
      <c r="A26" s="145">
        <v>25</v>
      </c>
      <c r="B26" s="224" t="s">
        <v>156</v>
      </c>
      <c r="C26" s="227" t="e">
        <f>COUNTIF(#REF!,$A26)</f>
        <v>#REF!</v>
      </c>
      <c r="D26" s="227" t="e">
        <f>COUNTIF(#REF!,$A26)</f>
        <v>#REF!</v>
      </c>
      <c r="E26" s="18"/>
      <c r="F26" s="318" t="e">
        <f t="shared" si="0"/>
        <v>#REF!</v>
      </c>
      <c r="G26" s="319"/>
      <c r="H26" s="26"/>
    </row>
    <row r="27" spans="1:8">
      <c r="A27" s="145">
        <v>26</v>
      </c>
      <c r="B27" s="138" t="s">
        <v>157</v>
      </c>
      <c r="C27" s="227" t="e">
        <f>COUNTIF(#REF!,$A27)</f>
        <v>#REF!</v>
      </c>
      <c r="D27" s="227" t="e">
        <f>COUNTIF(#REF!,$A27)</f>
        <v>#REF!</v>
      </c>
      <c r="E27" s="18"/>
      <c r="F27" s="318" t="e">
        <f t="shared" si="0"/>
        <v>#REF!</v>
      </c>
      <c r="G27" s="319"/>
      <c r="H27" s="26"/>
    </row>
    <row r="28" spans="1:8">
      <c r="A28" s="145">
        <v>27</v>
      </c>
      <c r="B28" s="137" t="s">
        <v>114</v>
      </c>
      <c r="C28" s="227" t="e">
        <f>COUNTIF(#REF!,$A28)</f>
        <v>#REF!</v>
      </c>
      <c r="D28" s="227" t="e">
        <f>COUNTIF(#REF!,$A28)</f>
        <v>#REF!</v>
      </c>
      <c r="E28" s="18"/>
      <c r="F28" s="318" t="e">
        <f t="shared" si="0"/>
        <v>#REF!</v>
      </c>
      <c r="G28" s="319"/>
      <c r="H28" s="26"/>
    </row>
    <row r="29" spans="1:8">
      <c r="A29" s="145">
        <v>28</v>
      </c>
      <c r="B29" s="137" t="s">
        <v>236</v>
      </c>
      <c r="C29" s="227" t="e">
        <f>COUNTIF(#REF!,$A29)</f>
        <v>#REF!</v>
      </c>
      <c r="D29" s="227" t="e">
        <f>COUNTIF(#REF!,$A29)</f>
        <v>#REF!</v>
      </c>
      <c r="E29" s="18"/>
      <c r="F29" s="318" t="e">
        <f t="shared" si="0"/>
        <v>#REF!</v>
      </c>
      <c r="G29" s="319"/>
      <c r="H29" s="26"/>
    </row>
    <row r="30" spans="1:8">
      <c r="A30" s="145">
        <v>29</v>
      </c>
      <c r="B30" s="142" t="s">
        <v>87</v>
      </c>
      <c r="C30" s="227" t="e">
        <f>COUNTIF(#REF!,$A30)</f>
        <v>#REF!</v>
      </c>
      <c r="D30" s="227" t="e">
        <f>COUNTIF(#REF!,$A30)</f>
        <v>#REF!</v>
      </c>
      <c r="E30" s="18"/>
      <c r="F30" s="318" t="e">
        <f t="shared" si="0"/>
        <v>#REF!</v>
      </c>
      <c r="G30" s="319"/>
      <c r="H30" s="26"/>
    </row>
    <row r="31" spans="1:8">
      <c r="A31" s="145">
        <v>30</v>
      </c>
      <c r="B31" s="138" t="s">
        <v>86</v>
      </c>
      <c r="C31" s="227" t="e">
        <f>COUNTIF(#REF!,$A31)</f>
        <v>#REF!</v>
      </c>
      <c r="D31" s="227" t="e">
        <f>COUNTIF(#REF!,$A31)</f>
        <v>#REF!</v>
      </c>
      <c r="E31" s="18"/>
      <c r="F31" s="318" t="e">
        <f t="shared" si="0"/>
        <v>#REF!</v>
      </c>
      <c r="G31" s="319"/>
      <c r="H31" s="26"/>
    </row>
    <row r="32" spans="1:8">
      <c r="A32" s="145">
        <v>31</v>
      </c>
      <c r="B32" s="137" t="s">
        <v>88</v>
      </c>
      <c r="C32" s="227" t="e">
        <f>COUNTIF(#REF!,$A32)</f>
        <v>#REF!</v>
      </c>
      <c r="D32" s="227" t="e">
        <f>COUNTIF(#REF!,$A32)</f>
        <v>#REF!</v>
      </c>
      <c r="E32" s="18"/>
      <c r="F32" s="318" t="e">
        <f t="shared" si="0"/>
        <v>#REF!</v>
      </c>
      <c r="G32" s="319"/>
      <c r="H32" s="26"/>
    </row>
    <row r="33" spans="1:8">
      <c r="A33" s="145">
        <v>32</v>
      </c>
      <c r="B33" s="138" t="s">
        <v>186</v>
      </c>
      <c r="C33" s="227" t="e">
        <f>COUNTIF(#REF!,$A33)</f>
        <v>#REF!</v>
      </c>
      <c r="D33" s="227" t="e">
        <f>COUNTIF(#REF!,$A33)</f>
        <v>#REF!</v>
      </c>
      <c r="E33" s="18"/>
      <c r="F33" s="318" t="e">
        <f t="shared" si="0"/>
        <v>#REF!</v>
      </c>
      <c r="G33" s="319"/>
      <c r="H33" s="26"/>
    </row>
    <row r="34" spans="1:8">
      <c r="A34" s="145">
        <v>33</v>
      </c>
      <c r="B34" s="228" t="s">
        <v>89</v>
      </c>
      <c r="C34" s="227" t="e">
        <f>COUNTIF(#REF!,$A34)</f>
        <v>#REF!</v>
      </c>
      <c r="D34" s="227" t="e">
        <f>COUNTIF(#REF!,$A34)</f>
        <v>#REF!</v>
      </c>
      <c r="E34" s="18"/>
      <c r="F34" s="318" t="e">
        <f t="shared" si="0"/>
        <v>#REF!</v>
      </c>
      <c r="G34" s="319"/>
      <c r="H34" s="26"/>
    </row>
    <row r="35" spans="1:8">
      <c r="A35" s="145">
        <v>34</v>
      </c>
      <c r="B35" s="230" t="s">
        <v>117</v>
      </c>
      <c r="C35" s="227" t="e">
        <f>COUNTIF(#REF!,$A35)</f>
        <v>#REF!</v>
      </c>
      <c r="D35" s="227" t="e">
        <f>COUNTIF(#REF!,$A35)</f>
        <v>#REF!</v>
      </c>
      <c r="E35" s="18"/>
      <c r="F35" s="318" t="e">
        <f t="shared" si="0"/>
        <v>#REF!</v>
      </c>
      <c r="G35" s="319"/>
      <c r="H35" s="26"/>
    </row>
    <row r="36" spans="1:8">
      <c r="A36" s="145">
        <v>35</v>
      </c>
      <c r="B36" s="183" t="s">
        <v>238</v>
      </c>
      <c r="C36" s="227" t="e">
        <f>COUNTIF(#REF!,$A36)</f>
        <v>#REF!</v>
      </c>
      <c r="D36" s="227" t="e">
        <f>COUNTIF(#REF!,$A36)</f>
        <v>#REF!</v>
      </c>
      <c r="E36" s="18"/>
      <c r="F36" s="318" t="e">
        <f t="shared" si="0"/>
        <v>#REF!</v>
      </c>
      <c r="G36" s="319"/>
      <c r="H36" s="26"/>
    </row>
    <row r="37" spans="1:8">
      <c r="A37" s="145">
        <v>36</v>
      </c>
      <c r="B37" s="138" t="s">
        <v>90</v>
      </c>
      <c r="C37" s="227" t="e">
        <f>COUNTIF(#REF!,$A37)</f>
        <v>#REF!</v>
      </c>
      <c r="D37" s="227" t="e">
        <f>COUNTIF(#REF!,$A37)</f>
        <v>#REF!</v>
      </c>
      <c r="E37" s="18"/>
      <c r="F37" s="318" t="e">
        <f t="shared" si="0"/>
        <v>#REF!</v>
      </c>
      <c r="G37" s="319"/>
      <c r="H37" s="26"/>
    </row>
    <row r="38" spans="1:8">
      <c r="A38" s="145">
        <v>37</v>
      </c>
      <c r="B38" s="141" t="s">
        <v>555</v>
      </c>
      <c r="C38" s="227" t="e">
        <f>COUNTIF(#REF!,$A38)</f>
        <v>#REF!</v>
      </c>
      <c r="D38" s="227" t="e">
        <f>COUNTIF(#REF!,$A38)</f>
        <v>#REF!</v>
      </c>
      <c r="E38" s="18"/>
      <c r="F38" s="318" t="e">
        <f t="shared" si="0"/>
        <v>#REF!</v>
      </c>
      <c r="G38" s="319"/>
      <c r="H38" s="26"/>
    </row>
    <row r="39" spans="1:8">
      <c r="A39" s="145">
        <v>38</v>
      </c>
      <c r="B39" s="143" t="s">
        <v>159</v>
      </c>
      <c r="C39" s="227" t="e">
        <f>COUNTIF(#REF!,$A39)</f>
        <v>#REF!</v>
      </c>
      <c r="D39" s="227" t="e">
        <f>COUNTIF(#REF!,$A39)</f>
        <v>#REF!</v>
      </c>
      <c r="E39" s="18"/>
      <c r="F39" s="318" t="e">
        <f t="shared" si="0"/>
        <v>#REF!</v>
      </c>
      <c r="G39" s="319"/>
      <c r="H39" s="26"/>
    </row>
    <row r="40" spans="1:8">
      <c r="A40" s="145">
        <v>39</v>
      </c>
      <c r="B40" s="137" t="s">
        <v>219</v>
      </c>
      <c r="C40" s="227" t="e">
        <f>COUNTIF(#REF!,$A40)</f>
        <v>#REF!</v>
      </c>
      <c r="D40" s="227" t="e">
        <f>COUNTIF(#REF!,$A40)</f>
        <v>#REF!</v>
      </c>
      <c r="E40" s="18"/>
      <c r="F40" s="318" t="e">
        <f t="shared" si="0"/>
        <v>#REF!</v>
      </c>
      <c r="G40" s="319"/>
      <c r="H40" s="26"/>
    </row>
    <row r="41" spans="1:8">
      <c r="A41" s="145">
        <v>40</v>
      </c>
      <c r="B41" s="138" t="s">
        <v>99</v>
      </c>
      <c r="C41" s="227" t="e">
        <f>COUNTIF(#REF!,$A41)</f>
        <v>#REF!</v>
      </c>
      <c r="D41" s="227" t="e">
        <f>COUNTIF(#REF!,$A41)</f>
        <v>#REF!</v>
      </c>
      <c r="E41" s="18"/>
      <c r="F41" s="318" t="e">
        <f t="shared" si="0"/>
        <v>#REF!</v>
      </c>
      <c r="G41" s="319"/>
      <c r="H41" s="26"/>
    </row>
    <row r="42" spans="1:8">
      <c r="A42" s="145">
        <v>41</v>
      </c>
      <c r="B42" s="138" t="s">
        <v>190</v>
      </c>
      <c r="C42" s="227" t="e">
        <f>COUNTIF(#REF!,$A42)</f>
        <v>#REF!</v>
      </c>
      <c r="D42" s="227" t="e">
        <f>COUNTIF(#REF!,$A42)</f>
        <v>#REF!</v>
      </c>
      <c r="E42" s="18"/>
      <c r="F42" s="318" t="e">
        <f t="shared" si="0"/>
        <v>#REF!</v>
      </c>
      <c r="G42" s="319"/>
      <c r="H42" s="26"/>
    </row>
    <row r="43" spans="1:8">
      <c r="A43" s="145">
        <v>42</v>
      </c>
      <c r="B43" s="138" t="s">
        <v>100</v>
      </c>
      <c r="C43" s="227" t="e">
        <f>COUNTIF(#REF!,$A43)</f>
        <v>#REF!</v>
      </c>
      <c r="D43" s="227" t="e">
        <f>COUNTIF(#REF!,$A43)</f>
        <v>#REF!</v>
      </c>
      <c r="E43" s="18"/>
      <c r="F43" s="318" t="e">
        <f t="shared" si="0"/>
        <v>#REF!</v>
      </c>
      <c r="G43" s="319"/>
      <c r="H43" s="26"/>
    </row>
    <row r="44" spans="1:8">
      <c r="A44" s="145">
        <v>43</v>
      </c>
      <c r="B44" s="137" t="s">
        <v>555</v>
      </c>
      <c r="C44" s="227" t="e">
        <f>COUNTIF(#REF!,$A44)</f>
        <v>#REF!</v>
      </c>
      <c r="D44" s="227" t="e">
        <f>COUNTIF(#REF!,$A44)</f>
        <v>#REF!</v>
      </c>
      <c r="E44" s="18"/>
      <c r="F44" s="318"/>
      <c r="G44" s="319"/>
      <c r="H44" s="26"/>
    </row>
    <row r="45" spans="1:8">
      <c r="A45" s="145">
        <v>44</v>
      </c>
      <c r="B45" s="290" t="s">
        <v>240</v>
      </c>
      <c r="C45" s="227" t="e">
        <f>COUNTIF(#REF!,$A45)</f>
        <v>#REF!</v>
      </c>
      <c r="D45" s="227" t="e">
        <f>COUNTIF(#REF!,$A45)</f>
        <v>#REF!</v>
      </c>
      <c r="E45" s="18"/>
      <c r="F45" s="318" t="e">
        <f t="shared" si="0"/>
        <v>#REF!</v>
      </c>
      <c r="G45" s="319"/>
      <c r="H45" s="26"/>
    </row>
    <row r="46" spans="1:8">
      <c r="A46" s="145">
        <v>45</v>
      </c>
      <c r="B46" s="138" t="s">
        <v>93</v>
      </c>
      <c r="C46" s="227" t="e">
        <f>COUNTIF(#REF!,$A46)</f>
        <v>#REF!</v>
      </c>
      <c r="D46" s="227" t="e">
        <f>COUNTIF(#REF!,$A46)</f>
        <v>#REF!</v>
      </c>
      <c r="E46" s="18"/>
      <c r="F46" s="318" t="e">
        <f t="shared" si="0"/>
        <v>#REF!</v>
      </c>
      <c r="G46" s="319"/>
      <c r="H46" s="26"/>
    </row>
    <row r="47" spans="1:8">
      <c r="A47" s="145">
        <v>46</v>
      </c>
      <c r="B47" s="138" t="s">
        <v>91</v>
      </c>
      <c r="C47" s="227" t="e">
        <f>COUNTIF(#REF!,$A47)</f>
        <v>#REF!</v>
      </c>
      <c r="D47" s="227" t="e">
        <f>COUNTIF(#REF!,$A47)</f>
        <v>#REF!</v>
      </c>
      <c r="E47" s="18"/>
      <c r="F47" s="318" t="e">
        <f t="shared" si="0"/>
        <v>#REF!</v>
      </c>
      <c r="G47" s="319"/>
      <c r="H47" s="26"/>
    </row>
    <row r="48" spans="1:8">
      <c r="A48" s="145">
        <v>47</v>
      </c>
      <c r="B48" s="229" t="s">
        <v>208</v>
      </c>
      <c r="C48" s="227" t="e">
        <f>COUNTIF(#REF!,$A48)</f>
        <v>#REF!</v>
      </c>
      <c r="D48" s="227" t="e">
        <f>COUNTIF(#REF!,$A48)</f>
        <v>#REF!</v>
      </c>
      <c r="E48" s="18"/>
      <c r="F48" s="318" t="e">
        <f t="shared" si="0"/>
        <v>#REF!</v>
      </c>
      <c r="G48" s="319"/>
      <c r="H48" s="26"/>
    </row>
    <row r="49" spans="1:8">
      <c r="A49" s="145">
        <v>48</v>
      </c>
      <c r="B49" s="138" t="s">
        <v>121</v>
      </c>
      <c r="C49" s="227" t="e">
        <f>COUNTIF(#REF!,$A49)</f>
        <v>#REF!</v>
      </c>
      <c r="D49" s="227" t="e">
        <f>COUNTIF(#REF!,$A49)</f>
        <v>#REF!</v>
      </c>
      <c r="E49" s="18"/>
      <c r="F49" s="318" t="e">
        <f t="shared" si="0"/>
        <v>#REF!</v>
      </c>
      <c r="G49" s="319"/>
      <c r="H49" s="26"/>
    </row>
    <row r="50" spans="1:8">
      <c r="A50" s="145">
        <v>49</v>
      </c>
      <c r="B50" s="137" t="s">
        <v>555</v>
      </c>
      <c r="C50" s="227" t="e">
        <f>COUNTIF(#REF!,$A50)</f>
        <v>#REF!</v>
      </c>
      <c r="D50" s="227" t="e">
        <f>COUNTIF(#REF!,$A50)</f>
        <v>#REF!</v>
      </c>
      <c r="E50" s="18"/>
      <c r="F50" s="318" t="e">
        <f t="shared" si="0"/>
        <v>#REF!</v>
      </c>
      <c r="G50" s="319"/>
      <c r="H50" s="26"/>
    </row>
    <row r="51" spans="1:8">
      <c r="A51" s="145">
        <v>50</v>
      </c>
      <c r="B51" s="138" t="s">
        <v>94</v>
      </c>
      <c r="C51" s="227" t="e">
        <f>COUNTIF(#REF!,$A51)</f>
        <v>#REF!</v>
      </c>
      <c r="D51" s="227" t="e">
        <f>COUNTIF(#REF!,$A51)</f>
        <v>#REF!</v>
      </c>
      <c r="E51" s="18"/>
      <c r="F51" s="140" t="e">
        <f t="shared" si="0"/>
        <v>#REF!</v>
      </c>
      <c r="G51" s="36"/>
    </row>
    <row r="52" spans="1:8">
      <c r="A52" s="145">
        <v>51</v>
      </c>
      <c r="B52" s="137" t="s">
        <v>101</v>
      </c>
      <c r="C52" s="227" t="e">
        <f>COUNTIF(#REF!,$A52)</f>
        <v>#REF!</v>
      </c>
      <c r="D52" s="227" t="e">
        <f>COUNTIF(#REF!,$A52)</f>
        <v>#REF!</v>
      </c>
      <c r="E52" s="18"/>
      <c r="F52" s="140" t="e">
        <f t="shared" si="0"/>
        <v>#REF!</v>
      </c>
      <c r="G52" s="52"/>
      <c r="H52" s="52"/>
    </row>
    <row r="53" spans="1:8">
      <c r="A53" s="145">
        <v>52</v>
      </c>
      <c r="B53" s="138" t="s">
        <v>95</v>
      </c>
      <c r="C53" s="227" t="e">
        <f>COUNTIF(#REF!,$A53)</f>
        <v>#REF!</v>
      </c>
      <c r="D53" s="227" t="e">
        <f>COUNTIF(#REF!,$A53)</f>
        <v>#REF!</v>
      </c>
      <c r="E53" s="18"/>
      <c r="F53" s="140" t="e">
        <f t="shared" si="0"/>
        <v>#REF!</v>
      </c>
      <c r="G53" s="52"/>
      <c r="H53" s="52"/>
    </row>
    <row r="54" spans="1:8">
      <c r="A54" s="145">
        <v>53</v>
      </c>
      <c r="B54" s="137" t="s">
        <v>97</v>
      </c>
      <c r="C54" s="227" t="e">
        <f>COUNTIF(#REF!,$A54)</f>
        <v>#REF!</v>
      </c>
      <c r="D54" s="227" t="e">
        <f>COUNTIF(#REF!,$A54)</f>
        <v>#REF!</v>
      </c>
      <c r="E54" s="18"/>
      <c r="F54" s="140" t="e">
        <f t="shared" si="0"/>
        <v>#REF!</v>
      </c>
      <c r="G54" s="10"/>
      <c r="H54" s="10"/>
    </row>
    <row r="55" spans="1:8">
      <c r="A55" s="145">
        <v>54</v>
      </c>
      <c r="B55" s="137" t="s">
        <v>191</v>
      </c>
      <c r="C55" s="227" t="e">
        <f>COUNTIF(#REF!,$A55)</f>
        <v>#REF!</v>
      </c>
      <c r="D55" s="227" t="e">
        <f>COUNTIF(#REF!,$A55)</f>
        <v>#REF!</v>
      </c>
      <c r="E55" s="18"/>
      <c r="F55" s="140" t="e">
        <f t="shared" si="0"/>
        <v>#REF!</v>
      </c>
      <c r="G55" s="136"/>
      <c r="H55" s="136"/>
    </row>
    <row r="56" spans="1:8">
      <c r="A56" s="145">
        <v>55</v>
      </c>
      <c r="B56" s="138" t="s">
        <v>96</v>
      </c>
      <c r="C56" s="227" t="e">
        <f>COUNTIF(#REF!,$A56)</f>
        <v>#REF!</v>
      </c>
      <c r="D56" s="227" t="e">
        <f>COUNTIF(#REF!,$A56)</f>
        <v>#REF!</v>
      </c>
      <c r="E56" s="18"/>
      <c r="F56" s="140" t="e">
        <f t="shared" si="0"/>
        <v>#REF!</v>
      </c>
      <c r="G56" s="10"/>
      <c r="H56" s="10"/>
    </row>
    <row r="57" spans="1:8">
      <c r="A57" s="145">
        <v>56</v>
      </c>
      <c r="B57" s="229" t="s">
        <v>221</v>
      </c>
      <c r="C57" s="227" t="e">
        <f>COUNTIF(#REF!,$A57)</f>
        <v>#REF!</v>
      </c>
      <c r="D57" s="227" t="e">
        <f>COUNTIF(#REF!,$A57)</f>
        <v>#REF!</v>
      </c>
      <c r="E57" s="18"/>
      <c r="F57" s="140" t="e">
        <f t="shared" si="0"/>
        <v>#REF!</v>
      </c>
      <c r="G57" s="10"/>
      <c r="H57" s="10"/>
    </row>
    <row r="58" spans="1:8">
      <c r="A58" s="145">
        <v>57</v>
      </c>
      <c r="B58" s="137" t="s">
        <v>210</v>
      </c>
      <c r="C58" s="227" t="e">
        <f>COUNTIF(#REF!,$A58)</f>
        <v>#REF!</v>
      </c>
      <c r="D58" s="227" t="e">
        <f>COUNTIF(#REF!,$A58)</f>
        <v>#REF!</v>
      </c>
      <c r="E58" s="18"/>
      <c r="F58" s="140" t="e">
        <f t="shared" si="0"/>
        <v>#REF!</v>
      </c>
    </row>
    <row r="59" spans="1:8">
      <c r="A59" s="145">
        <v>58</v>
      </c>
      <c r="B59" s="137" t="s">
        <v>98</v>
      </c>
      <c r="C59" s="227" t="e">
        <f>COUNTIF(#REF!,$A59)</f>
        <v>#REF!</v>
      </c>
      <c r="D59" s="227" t="e">
        <f>COUNTIF(#REF!,$A59)</f>
        <v>#REF!</v>
      </c>
      <c r="E59" s="18"/>
      <c r="F59" s="140" t="e">
        <f t="shared" si="0"/>
        <v>#REF!</v>
      </c>
    </row>
    <row r="60" spans="1:8">
      <c r="A60" s="145">
        <v>59</v>
      </c>
      <c r="C60" s="227" t="e">
        <f>COUNTIF(#REF!,$A60)</f>
        <v>#REF!</v>
      </c>
      <c r="D60" s="227" t="e">
        <f>COUNTIF(#REF!,$A60)</f>
        <v>#REF!</v>
      </c>
      <c r="E60" s="18"/>
      <c r="F60" s="140" t="e">
        <f t="shared" si="0"/>
        <v>#REF!</v>
      </c>
    </row>
    <row r="61" spans="1:8">
      <c r="A61" s="145">
        <v>60</v>
      </c>
      <c r="C61" s="227" t="e">
        <f>COUNTIF(#REF!,$A61)</f>
        <v>#REF!</v>
      </c>
      <c r="D61" s="227" t="e">
        <f>COUNTIF(#REF!,$A61)</f>
        <v>#REF!</v>
      </c>
      <c r="E61" s="18"/>
      <c r="F61" s="140" t="e">
        <f t="shared" si="0"/>
        <v>#REF!</v>
      </c>
    </row>
    <row r="62" spans="1:8">
      <c r="A62" s="145">
        <v>61</v>
      </c>
      <c r="C62" s="227" t="e">
        <f>COUNTIF(#REF!,$A62)</f>
        <v>#REF!</v>
      </c>
      <c r="D62" s="227" t="e">
        <f>COUNTIF(#REF!,$A62)</f>
        <v>#REF!</v>
      </c>
      <c r="E62" s="18"/>
      <c r="F62" s="140" t="e">
        <f t="shared" si="0"/>
        <v>#REF!</v>
      </c>
    </row>
    <row r="63" spans="1:8">
      <c r="A63" s="145">
        <v>62</v>
      </c>
      <c r="C63" s="227" t="e">
        <f>COUNTIF(#REF!,$A63)</f>
        <v>#REF!</v>
      </c>
      <c r="D63" s="227" t="e">
        <f>COUNTIF(#REF!,$A63)</f>
        <v>#REF!</v>
      </c>
      <c r="E63" s="18"/>
      <c r="F63" s="140" t="e">
        <f t="shared" si="0"/>
        <v>#REF!</v>
      </c>
    </row>
    <row r="64" spans="1:8">
      <c r="A64" s="145">
        <v>63</v>
      </c>
      <c r="C64" s="227" t="e">
        <f>COUNTIF(#REF!,$A64)</f>
        <v>#REF!</v>
      </c>
      <c r="D64" s="227" t="e">
        <f>COUNTIF(#REF!,$A64)</f>
        <v>#REF!</v>
      </c>
      <c r="E64" s="18"/>
      <c r="F64" s="140" t="e">
        <f t="shared" si="0"/>
        <v>#REF!</v>
      </c>
    </row>
    <row r="65" spans="1:6">
      <c r="A65" s="145">
        <v>64</v>
      </c>
      <c r="C65" s="227" t="e">
        <f>COUNTIF(#REF!,$A65)</f>
        <v>#REF!</v>
      </c>
      <c r="D65" s="227" t="e">
        <f>COUNTIF(#REF!,$A65)</f>
        <v>#REF!</v>
      </c>
      <c r="E65" s="18"/>
      <c r="F65" s="196" t="e">
        <f t="shared" si="0"/>
        <v>#REF!</v>
      </c>
    </row>
    <row r="66" spans="1:6">
      <c r="A66" s="145">
        <v>65</v>
      </c>
      <c r="C66" s="227" t="e">
        <f>COUNTIF(#REF!,$A66)</f>
        <v>#REF!</v>
      </c>
      <c r="D66" s="227" t="e">
        <f>COUNTIF(#REF!,$A66)</f>
        <v>#REF!</v>
      </c>
      <c r="E66" s="18"/>
      <c r="F66" s="140" t="e">
        <f t="shared" si="0"/>
        <v>#REF!</v>
      </c>
    </row>
    <row r="67" spans="1:6">
      <c r="A67" s="145">
        <v>66</v>
      </c>
      <c r="C67" s="227" t="e">
        <f>COUNTIF(#REF!,$A67)</f>
        <v>#REF!</v>
      </c>
      <c r="D67" s="227" t="e">
        <f>COUNTIF(#REF!,$A67)</f>
        <v>#REF!</v>
      </c>
      <c r="E67" s="18"/>
      <c r="F67" s="140" t="e">
        <f t="shared" si="0"/>
        <v>#REF!</v>
      </c>
    </row>
    <row r="68" spans="1:6">
      <c r="A68" s="145">
        <v>67</v>
      </c>
      <c r="B68" s="146" t="s">
        <v>49</v>
      </c>
      <c r="C68" s="227" t="e">
        <f>COUNTIF(#REF!,$A68)</f>
        <v>#REF!</v>
      </c>
      <c r="D68" s="227" t="e">
        <f>COUNTIF(#REF!,$A68)</f>
        <v>#REF!</v>
      </c>
      <c r="E68" s="18"/>
      <c r="F68" s="140" t="e">
        <f t="shared" si="0"/>
        <v>#REF!</v>
      </c>
    </row>
    <row r="69" spans="1:6">
      <c r="A69" s="144"/>
      <c r="C69" s="139"/>
      <c r="D69" s="18"/>
      <c r="E69" s="18"/>
      <c r="F69" s="140"/>
    </row>
    <row r="70" spans="1:6">
      <c r="A70" s="144"/>
      <c r="B70" s="186"/>
      <c r="C70" s="139"/>
      <c r="D70" s="18"/>
      <c r="E70" s="18"/>
      <c r="F70" s="140"/>
    </row>
    <row r="71" spans="1:6">
      <c r="A71" s="144"/>
      <c r="B71" s="186"/>
      <c r="C71" s="139"/>
      <c r="D71" s="18"/>
      <c r="E71" s="18"/>
      <c r="F71" s="140"/>
    </row>
    <row r="72" spans="1:6">
      <c r="A72" s="144">
        <v>66</v>
      </c>
      <c r="C72" s="139" t="e">
        <f>COUNTIF(#REF!,'1'!A72)</f>
        <v>#REF!</v>
      </c>
      <c r="D72" s="18" t="e">
        <f>COUNTIF(#REF!,'1'!A72)</f>
        <v>#REF!</v>
      </c>
      <c r="E72" s="18"/>
      <c r="F72" s="140" t="e">
        <f t="shared" ref="F72:F78" si="1">C72+D72</f>
        <v>#REF!</v>
      </c>
    </row>
    <row r="73" spans="1:6">
      <c r="A73" s="144" t="s">
        <v>14</v>
      </c>
      <c r="B73" s="175"/>
      <c r="C73" s="139" t="e">
        <f>COUNTIF(#REF!,'1'!A73)</f>
        <v>#REF!</v>
      </c>
      <c r="D73" s="18" t="e">
        <f>COUNTIF(#REF!,'1'!A73)</f>
        <v>#REF!</v>
      </c>
      <c r="E73" s="18"/>
      <c r="F73" s="140" t="e">
        <f t="shared" si="1"/>
        <v>#REF!</v>
      </c>
    </row>
    <row r="74" spans="1:6">
      <c r="A74" s="18"/>
      <c r="B74" s="137"/>
      <c r="C74" s="139" t="e">
        <f>COUNTIF(#REF!,'1'!A74)</f>
        <v>#REF!</v>
      </c>
      <c r="D74" s="18" t="e">
        <f>COUNTIF(#REF!,'1'!A74)</f>
        <v>#REF!</v>
      </c>
      <c r="E74" s="18"/>
      <c r="F74" s="140" t="e">
        <f t="shared" si="1"/>
        <v>#REF!</v>
      </c>
    </row>
    <row r="75" spans="1:6">
      <c r="A75" s="18"/>
      <c r="B75" s="174"/>
      <c r="C75" s="139" t="e">
        <f>COUNTIF(#REF!,'1'!A75)</f>
        <v>#REF!</v>
      </c>
      <c r="D75" s="18" t="e">
        <f>COUNTIF(#REF!,'1'!A75)</f>
        <v>#REF!</v>
      </c>
      <c r="E75" s="18"/>
      <c r="F75" s="140" t="e">
        <f t="shared" si="1"/>
        <v>#REF!</v>
      </c>
    </row>
    <row r="76" spans="1:6">
      <c r="A76" s="18"/>
      <c r="B76" s="172"/>
      <c r="C76" s="139" t="e">
        <f>COUNTIF(#REF!,'1'!A76)</f>
        <v>#REF!</v>
      </c>
      <c r="D76" s="18" t="e">
        <f>COUNTIF(#REF!,'1'!A76)</f>
        <v>#REF!</v>
      </c>
      <c r="E76" s="18"/>
      <c r="F76" s="140" t="e">
        <f t="shared" si="1"/>
        <v>#REF!</v>
      </c>
    </row>
    <row r="77" spans="1:6">
      <c r="B77" s="172"/>
      <c r="C77" s="139" t="e">
        <f>COUNTIF(#REF!,'1'!A77)</f>
        <v>#REF!</v>
      </c>
      <c r="D77" s="18" t="e">
        <f>COUNTIF(#REF!,'1'!A77)</f>
        <v>#REF!</v>
      </c>
      <c r="E77" s="18"/>
      <c r="F77" s="140" t="e">
        <f t="shared" si="1"/>
        <v>#REF!</v>
      </c>
    </row>
    <row r="78" spans="1:6">
      <c r="C78" s="139" t="e">
        <f>COUNTIF(#REF!,'1'!A78)</f>
        <v>#REF!</v>
      </c>
      <c r="D78" s="18" t="e">
        <f>COUNTIF(#REF!,'1'!A78)</f>
        <v>#REF!</v>
      </c>
      <c r="E78" s="18"/>
      <c r="F78" s="140" t="e">
        <f t="shared" si="1"/>
        <v>#REF!</v>
      </c>
    </row>
    <row r="79" spans="1:6">
      <c r="B79" s="18"/>
    </row>
    <row r="81" spans="2:2">
      <c r="B81" s="175"/>
    </row>
    <row r="83" spans="2:2">
      <c r="B83" s="176"/>
    </row>
  </sheetData>
  <sheetProtection algorithmName="SHA-512" hashValue="kwYj9sJEQAe1Fniukp4PBMMnp9iiWcjvVqXECLYhPcc88YtS5LseIrCt2OBHpmbvIxL7HPjVLPk1wrIHHV+w8A==" saltValue="6Ik3OjgexvuPimV0XhpTYw==" spinCount="100000" sheet="1" objects="1" scenarios="1"/>
  <customSheetViews>
    <customSheetView guid="{93CA336A-C3E1-4A59-9543-7BB5D95B2708}" scale="120" fitToPage="1" topLeftCell="A16">
      <selection activeCell="B41" sqref="B41"/>
      <pageMargins left="0.75" right="0.75" top="0.5" bottom="1" header="0.5" footer="0.5"/>
      <pageSetup paperSize="5" scale="91" orientation="portrait" horizontalDpi="4294967293" verticalDpi="360" r:id="rId1"/>
      <headerFooter alignWithMargins="0"/>
    </customSheetView>
    <customSheetView guid="{82EB87CE-8784-43E8-AEB4-DB6AF423B8BB}" showPageBreaks="1" fitToPage="1" printArea="1" topLeftCell="A32">
      <selection activeCell="B38" sqref="B38"/>
      <pageMargins left="0.75" right="0.75" top="0.5" bottom="1" header="0.5" footer="0.5"/>
      <pageSetup paperSize="5" orientation="portrait" horizontalDpi="360" verticalDpi="360" r:id="rId2"/>
      <headerFooter alignWithMargins="0"/>
    </customSheetView>
    <customSheetView guid="{9631B992-6B7E-41BA-B5C9-F9A06C3FA763}" showPageBreaks="1" fitToPage="1" printArea="1" topLeftCell="A14">
      <selection activeCell="B28" sqref="B28"/>
      <pageMargins left="0.75" right="0.75" top="0.5" bottom="1" header="0.5" footer="0.5"/>
      <pageSetup paperSize="5" orientation="portrait" horizontalDpi="360" verticalDpi="360" r:id="rId3"/>
      <headerFooter alignWithMargins="0"/>
    </customSheetView>
    <customSheetView guid="{384ED238-D096-4CD3-8DFA-57444E8C559A}" showPageBreaks="1" fitToPage="1" printArea="1" topLeftCell="A19">
      <selection activeCell="B3" sqref="B3"/>
      <pageMargins left="0.75" right="0.75" top="0.5" bottom="1" header="0.5" footer="0.5"/>
      <pageSetup paperSize="5" orientation="portrait" horizontalDpi="360" verticalDpi="360" r:id="rId4"/>
      <headerFooter alignWithMargins="0"/>
    </customSheetView>
    <customSheetView guid="{7B67B807-B11E-4F8F-BCCB-10F415242350}" scale="120" showPageBreaks="1" fitToPage="1" printArea="1" topLeftCell="A16">
      <selection activeCell="B41" sqref="B41"/>
      <pageMargins left="0.75" right="0.75" top="0.5" bottom="1" header="0.5" footer="0.5"/>
      <pageSetup paperSize="5" scale="91" orientation="portrait" horizontalDpi="4294967293" verticalDpi="360" r:id="rId5"/>
      <headerFooter alignWithMargins="0"/>
    </customSheetView>
    <customSheetView guid="{F886CDBC-0D8F-4DE5-8074-C4E17C68B601}" scale="120" showPageBreaks="1" fitToPage="1" printArea="1" topLeftCell="A34">
      <selection activeCell="B65" sqref="B65"/>
      <pageMargins left="0.75" right="0.75" top="0.5" bottom="1" header="0.5" footer="0.5"/>
      <pageSetup paperSize="5" orientation="portrait" horizontalDpi="360" verticalDpi="360" r:id="rId6"/>
      <headerFooter alignWithMargins="0"/>
    </customSheetView>
  </customSheetViews>
  <phoneticPr fontId="0" type="noConversion"/>
  <pageMargins left="0.75" right="0.75" top="0.5" bottom="1" header="0.5" footer="0.5"/>
  <pageSetup paperSize="5" orientation="portrait" horizontalDpi="4294967293" verticalDpi="4294967293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Q537"/>
  <sheetViews>
    <sheetView tabSelected="1" zoomScale="110" zoomScaleNormal="110" workbookViewId="0"/>
  </sheetViews>
  <sheetFormatPr defaultRowHeight="12.75"/>
  <cols>
    <col min="1" max="1" width="2.5703125" style="79" customWidth="1"/>
    <col min="2" max="2" width="5.5703125" style="79" customWidth="1"/>
    <col min="3" max="3" width="11.5703125" style="79" customWidth="1"/>
    <col min="4" max="4" width="6.85546875" style="79" customWidth="1"/>
    <col min="5" max="5" width="41.140625" style="79" customWidth="1"/>
    <col min="6" max="6" width="12" style="79" customWidth="1"/>
    <col min="7" max="7" width="16.85546875" style="79" customWidth="1"/>
    <col min="8" max="8" width="11.5703125" style="79" customWidth="1"/>
    <col min="9" max="9" width="34.28515625" style="79" customWidth="1"/>
    <col min="10" max="10" width="7.7109375" style="79" customWidth="1"/>
    <col min="11" max="11" width="22.5703125" style="79" customWidth="1"/>
    <col min="12" max="12" width="32.140625" style="79" customWidth="1"/>
    <col min="13" max="13" width="25.7109375" style="79" hidden="1" customWidth="1"/>
    <col min="14" max="14" width="9.85546875" style="79" hidden="1" customWidth="1"/>
    <col min="15" max="15" width="2.85546875" style="79" customWidth="1"/>
    <col min="16" max="16" width="6.140625" style="79" customWidth="1"/>
    <col min="17" max="17" width="6.7109375" style="79" customWidth="1"/>
    <col min="18" max="18" width="18.42578125" style="79" customWidth="1"/>
    <col min="19" max="19" width="2.85546875" customWidth="1"/>
    <col min="20" max="20" width="6.140625" customWidth="1"/>
    <col min="21" max="21" width="5.7109375" customWidth="1"/>
    <col min="22" max="22" width="5.42578125" style="24" customWidth="1"/>
    <col min="23" max="23" width="4.7109375" customWidth="1"/>
    <col min="24" max="24" width="4.7109375" style="23" customWidth="1"/>
    <col min="25" max="25" width="4.7109375" customWidth="1"/>
  </cols>
  <sheetData>
    <row r="1" spans="2:25">
      <c r="V1" s="26"/>
      <c r="W1" s="26"/>
      <c r="X1" s="26"/>
    </row>
    <row r="2" spans="2:25" ht="26.25" customHeight="1">
      <c r="B2" s="568" t="s">
        <v>660</v>
      </c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30"/>
      <c r="O2" s="30"/>
      <c r="V2" s="26"/>
      <c r="W2" s="26"/>
      <c r="X2" s="26"/>
    </row>
    <row r="3" spans="2:25" ht="26.25" customHeight="1">
      <c r="B3" s="569" t="s">
        <v>149</v>
      </c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375"/>
      <c r="O3" s="375"/>
      <c r="V3" s="26"/>
      <c r="W3" s="26"/>
      <c r="X3" s="26"/>
    </row>
    <row r="4" spans="2:25" ht="21.75" customHeight="1">
      <c r="B4" s="570" t="s">
        <v>50</v>
      </c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375"/>
      <c r="O4" s="375"/>
      <c r="V4" s="26"/>
      <c r="W4" s="26"/>
      <c r="X4" s="26"/>
    </row>
    <row r="5" spans="2:25" ht="21.75" customHeight="1">
      <c r="B5" s="570" t="s">
        <v>102</v>
      </c>
      <c r="C5" s="570"/>
      <c r="D5" s="570"/>
      <c r="E5" s="570"/>
      <c r="F5" s="570"/>
      <c r="G5" s="570"/>
      <c r="H5" s="570"/>
      <c r="I5" s="570"/>
      <c r="J5" s="570"/>
      <c r="K5" s="570"/>
      <c r="L5" s="570"/>
      <c r="M5" s="570"/>
      <c r="N5" s="376"/>
      <c r="O5" s="375"/>
      <c r="V5" s="26"/>
      <c r="W5" s="26"/>
      <c r="X5" s="26"/>
    </row>
    <row r="6" spans="2:25" ht="21.75" customHeight="1">
      <c r="B6" s="570" t="s">
        <v>103</v>
      </c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375"/>
      <c r="V6" s="26"/>
      <c r="W6" s="26"/>
      <c r="X6" s="26"/>
    </row>
    <row r="7" spans="2:25" ht="19.5">
      <c r="B7" s="570" t="s">
        <v>230</v>
      </c>
      <c r="C7" s="570"/>
      <c r="D7" s="570"/>
      <c r="E7" s="570"/>
      <c r="F7" s="570"/>
      <c r="G7" s="570"/>
      <c r="H7" s="570"/>
      <c r="I7" s="570"/>
      <c r="J7" s="570"/>
      <c r="K7" s="570"/>
      <c r="L7" s="570"/>
      <c r="M7" s="570"/>
      <c r="N7" s="276"/>
      <c r="O7" s="31"/>
      <c r="V7" s="576"/>
      <c r="W7" s="576"/>
      <c r="X7" s="26"/>
    </row>
    <row r="8" spans="2:25" ht="26.25" customHeight="1">
      <c r="B8" s="577" t="s">
        <v>659</v>
      </c>
      <c r="C8" s="577"/>
      <c r="D8" s="577"/>
      <c r="E8" s="577"/>
      <c r="F8" s="577"/>
      <c r="G8" s="577"/>
      <c r="H8" s="577"/>
      <c r="I8" s="577"/>
      <c r="J8" s="577"/>
      <c r="K8" s="577"/>
      <c r="L8" s="577"/>
      <c r="M8" s="577"/>
      <c r="N8" s="277"/>
      <c r="O8" s="32"/>
      <c r="V8" s="371"/>
      <c r="W8" s="371"/>
      <c r="X8" s="26"/>
    </row>
    <row r="9" spans="2:25" ht="14.25" customHeight="1">
      <c r="B9" s="15" t="s">
        <v>175</v>
      </c>
      <c r="C9" s="15"/>
      <c r="D9" s="15"/>
      <c r="E9" s="578"/>
      <c r="F9" s="578"/>
      <c r="G9" s="71"/>
      <c r="H9" s="15"/>
      <c r="I9" s="15"/>
      <c r="J9" s="15"/>
      <c r="K9" s="15"/>
      <c r="L9" s="15"/>
      <c r="M9" s="15"/>
      <c r="N9" s="15"/>
      <c r="O9" s="15"/>
      <c r="V9" s="371"/>
      <c r="W9" s="371"/>
      <c r="X9" s="26"/>
    </row>
    <row r="10" spans="2:25" ht="21.75" thickBot="1">
      <c r="B10" s="7"/>
      <c r="C10" s="130" t="s">
        <v>34</v>
      </c>
      <c r="D10" s="91"/>
      <c r="E10" s="573"/>
      <c r="F10" s="573"/>
      <c r="G10" s="573"/>
      <c r="H10" s="226"/>
      <c r="I10" s="291"/>
      <c r="J10" s="92"/>
      <c r="K10" s="281" t="s">
        <v>48</v>
      </c>
      <c r="M10" s="93"/>
      <c r="N10" s="94"/>
      <c r="O10" s="94"/>
      <c r="V10" s="26"/>
      <c r="W10" s="26"/>
      <c r="X10" s="26"/>
    </row>
    <row r="11" spans="2:25" ht="14.25">
      <c r="B11" s="53" t="s">
        <v>2</v>
      </c>
      <c r="C11" s="363" t="s">
        <v>3</v>
      </c>
      <c r="D11" s="433" t="s">
        <v>4</v>
      </c>
      <c r="E11" s="521" t="s">
        <v>15</v>
      </c>
      <c r="F11" s="522"/>
      <c r="G11" s="433" t="s">
        <v>16</v>
      </c>
      <c r="H11" s="433" t="s">
        <v>62</v>
      </c>
      <c r="I11" s="433" t="s">
        <v>23</v>
      </c>
      <c r="J11" s="433" t="s">
        <v>5</v>
      </c>
      <c r="K11" s="373" t="s">
        <v>6</v>
      </c>
      <c r="L11" s="433" t="s">
        <v>661</v>
      </c>
      <c r="M11" s="574" t="s">
        <v>30</v>
      </c>
      <c r="N11" s="571" t="s">
        <v>38</v>
      </c>
      <c r="P11" s="79" t="s">
        <v>32</v>
      </c>
      <c r="Q11" s="79" t="s">
        <v>33</v>
      </c>
      <c r="T11" s="17" t="s">
        <v>19</v>
      </c>
      <c r="V11" s="579" t="s">
        <v>20</v>
      </c>
      <c r="W11" s="579"/>
      <c r="X11" s="27" t="s">
        <v>21</v>
      </c>
      <c r="Y11" s="28" t="s">
        <v>26</v>
      </c>
    </row>
    <row r="12" spans="2:25" ht="15" thickBot="1">
      <c r="B12" s="54" t="s">
        <v>7</v>
      </c>
      <c r="C12" s="364" t="s">
        <v>8</v>
      </c>
      <c r="D12" s="434"/>
      <c r="E12" s="523"/>
      <c r="F12" s="524"/>
      <c r="G12" s="434"/>
      <c r="H12" s="434"/>
      <c r="I12" s="434"/>
      <c r="J12" s="434"/>
      <c r="K12" s="374" t="s">
        <v>9</v>
      </c>
      <c r="L12" s="434"/>
      <c r="M12" s="575"/>
      <c r="N12" s="572"/>
      <c r="T12" t="s">
        <v>24</v>
      </c>
      <c r="U12" t="s">
        <v>37</v>
      </c>
      <c r="V12" s="29" t="s">
        <v>24</v>
      </c>
      <c r="W12" s="29" t="s">
        <v>25</v>
      </c>
      <c r="X12" s="29" t="s">
        <v>25</v>
      </c>
      <c r="Y12" s="29" t="s">
        <v>25</v>
      </c>
    </row>
    <row r="13" spans="2:25" ht="15" customHeight="1" thickTop="1">
      <c r="B13" s="21"/>
      <c r="C13" s="22"/>
      <c r="D13" s="75"/>
      <c r="E13" s="77"/>
      <c r="F13" s="159"/>
      <c r="G13" s="386"/>
      <c r="H13" s="157"/>
      <c r="I13" s="157"/>
      <c r="J13" s="210"/>
      <c r="K13" s="346"/>
      <c r="L13" s="78"/>
      <c r="M13" s="178"/>
      <c r="N13" s="110"/>
      <c r="O13" s="102"/>
      <c r="V13" s="371"/>
      <c r="W13" s="371">
        <v>30</v>
      </c>
      <c r="X13" s="371"/>
      <c r="Y13" s="371"/>
    </row>
    <row r="14" spans="2:25" ht="23.1" customHeight="1">
      <c r="B14" s="154" t="s">
        <v>59</v>
      </c>
      <c r="C14" s="132" t="s">
        <v>48</v>
      </c>
      <c r="D14" s="658">
        <v>1</v>
      </c>
      <c r="E14" s="435" t="s">
        <v>655</v>
      </c>
      <c r="F14" s="325" t="s">
        <v>131</v>
      </c>
      <c r="G14" s="366" t="s">
        <v>122</v>
      </c>
      <c r="H14" s="367" t="s">
        <v>57</v>
      </c>
      <c r="I14" s="367" t="s">
        <v>443</v>
      </c>
      <c r="J14" s="348" t="s">
        <v>145</v>
      </c>
      <c r="K14" s="348" t="s">
        <v>444</v>
      </c>
      <c r="L14" s="392" t="str">
        <f>VLOOKUP(P14,'1'!$A$2:$B$68,2)</f>
        <v>Trias Pungkur K. S.T</v>
      </c>
      <c r="M14" s="185" t="e">
        <f>VLOOKUP(Q14,'1'!$A$2:$B$68,2)</f>
        <v>#N/A</v>
      </c>
      <c r="N14" s="156"/>
      <c r="O14" s="102"/>
      <c r="P14" s="79">
        <v>51</v>
      </c>
      <c r="Q14" s="79" t="s">
        <v>14</v>
      </c>
      <c r="V14" s="371"/>
      <c r="W14" s="371"/>
      <c r="X14" s="371"/>
      <c r="Y14" s="371"/>
    </row>
    <row r="15" spans="2:25" ht="23.1" customHeight="1">
      <c r="B15" s="154"/>
      <c r="C15" s="132" t="s">
        <v>556</v>
      </c>
      <c r="D15" s="658"/>
      <c r="E15" s="436"/>
      <c r="F15" s="325" t="s">
        <v>132</v>
      </c>
      <c r="G15" s="366" t="s">
        <v>135</v>
      </c>
      <c r="H15" s="367" t="s">
        <v>20</v>
      </c>
      <c r="I15" s="367" t="s">
        <v>299</v>
      </c>
      <c r="J15" s="348" t="s">
        <v>145</v>
      </c>
      <c r="K15" s="348">
        <v>10</v>
      </c>
      <c r="L15" s="394"/>
      <c r="M15" s="185" t="e">
        <f>VLOOKUP(Q15,'1'!$A$2:$B$68,2)</f>
        <v>#N/A</v>
      </c>
      <c r="N15" s="156"/>
      <c r="O15" s="102"/>
      <c r="P15" s="79">
        <v>51</v>
      </c>
      <c r="Q15" s="79" t="s">
        <v>14</v>
      </c>
      <c r="V15" s="371"/>
      <c r="W15" s="371"/>
      <c r="X15" s="371"/>
      <c r="Y15" s="371"/>
    </row>
    <row r="16" spans="2:25" ht="23.1" customHeight="1">
      <c r="B16" s="154"/>
      <c r="C16" s="320" t="s">
        <v>557</v>
      </c>
      <c r="D16" s="658">
        <v>1</v>
      </c>
      <c r="E16" s="496" t="s">
        <v>110</v>
      </c>
      <c r="F16" s="496"/>
      <c r="G16" s="398" t="s">
        <v>135</v>
      </c>
      <c r="H16" s="367" t="s">
        <v>58</v>
      </c>
      <c r="I16" s="367" t="s">
        <v>251</v>
      </c>
      <c r="J16" s="367" t="s">
        <v>140</v>
      </c>
      <c r="K16" s="367">
        <v>27</v>
      </c>
      <c r="L16" s="392" t="str">
        <f>VLOOKUP(P16,'1'!$A$2:$B$68,2)</f>
        <v>Mawar Hardiyanti, S.Kom</v>
      </c>
      <c r="M16" s="344" t="e">
        <f>VLOOKUP(Q16,'1'!$A$2:$B$68,2)</f>
        <v>#N/A</v>
      </c>
      <c r="N16" s="156"/>
      <c r="O16" s="102"/>
      <c r="P16" s="79">
        <v>15</v>
      </c>
      <c r="Q16" s="79" t="s">
        <v>14</v>
      </c>
      <c r="V16" s="371"/>
      <c r="W16" s="371"/>
      <c r="X16" s="371"/>
      <c r="Y16" s="371"/>
    </row>
    <row r="17" spans="1:25" ht="23.1" customHeight="1">
      <c r="B17" s="231"/>
      <c r="C17" s="245"/>
      <c r="D17" s="658"/>
      <c r="E17" s="496"/>
      <c r="F17" s="496"/>
      <c r="G17" s="399"/>
      <c r="H17" s="367" t="s">
        <v>58</v>
      </c>
      <c r="I17" s="367" t="s">
        <v>263</v>
      </c>
      <c r="J17" s="367" t="s">
        <v>141</v>
      </c>
      <c r="K17" s="367">
        <v>26</v>
      </c>
      <c r="L17" s="393"/>
      <c r="M17" s="344" t="e">
        <f>VLOOKUP(Q17,'1'!$A$2:$B$68,2)</f>
        <v>#N/A</v>
      </c>
      <c r="N17" s="156"/>
      <c r="O17" s="102"/>
      <c r="P17" s="79">
        <v>2</v>
      </c>
      <c r="Q17" s="79" t="s">
        <v>14</v>
      </c>
      <c r="V17" s="371"/>
      <c r="W17" s="371"/>
      <c r="X17" s="371"/>
      <c r="Y17" s="371"/>
    </row>
    <row r="18" spans="1:25" ht="23.1" customHeight="1">
      <c r="B18" s="231"/>
      <c r="C18" s="245"/>
      <c r="D18" s="658"/>
      <c r="E18" s="496"/>
      <c r="F18" s="496"/>
      <c r="G18" s="399"/>
      <c r="H18" s="367" t="s">
        <v>58</v>
      </c>
      <c r="I18" s="367" t="s">
        <v>501</v>
      </c>
      <c r="J18" s="367" t="s">
        <v>142</v>
      </c>
      <c r="K18" s="367" t="s">
        <v>385</v>
      </c>
      <c r="L18" s="393"/>
      <c r="M18" s="185" t="e">
        <f>VLOOKUP(Q18,'1'!$A$2:$B$68,2)</f>
        <v>#N/A</v>
      </c>
      <c r="N18" s="156"/>
      <c r="O18" s="102"/>
      <c r="P18" s="79">
        <v>4</v>
      </c>
      <c r="Q18" s="79" t="s">
        <v>14</v>
      </c>
      <c r="V18" s="371"/>
      <c r="W18" s="371"/>
      <c r="X18" s="371"/>
      <c r="Y18" s="371"/>
    </row>
    <row r="19" spans="1:25" ht="23.1" customHeight="1">
      <c r="B19" s="231"/>
      <c r="C19" s="245"/>
      <c r="D19" s="658"/>
      <c r="E19" s="496"/>
      <c r="F19" s="496"/>
      <c r="G19" s="399"/>
      <c r="H19" s="367" t="s">
        <v>26</v>
      </c>
      <c r="I19" s="367" t="s">
        <v>251</v>
      </c>
      <c r="J19" s="348" t="s">
        <v>144</v>
      </c>
      <c r="K19" s="348">
        <v>13</v>
      </c>
      <c r="L19" s="394"/>
      <c r="M19" s="185" t="e">
        <f>VLOOKUP(Q19,'1'!$A$2:$B$68,2)</f>
        <v>#N/A</v>
      </c>
      <c r="N19" s="156"/>
      <c r="O19" s="102"/>
      <c r="P19" s="79">
        <v>17</v>
      </c>
      <c r="Q19" s="79" t="s">
        <v>14</v>
      </c>
      <c r="V19" s="371"/>
      <c r="W19" s="371"/>
      <c r="X19" s="371"/>
      <c r="Y19" s="371"/>
    </row>
    <row r="20" spans="1:25" ht="21.95" customHeight="1">
      <c r="B20" s="154"/>
      <c r="C20" s="132"/>
      <c r="D20" s="659">
        <v>3</v>
      </c>
      <c r="E20" s="401" t="s">
        <v>69</v>
      </c>
      <c r="F20" s="402"/>
      <c r="G20" s="398" t="s">
        <v>125</v>
      </c>
      <c r="H20" s="367" t="s">
        <v>57</v>
      </c>
      <c r="I20" s="367" t="s">
        <v>311</v>
      </c>
      <c r="J20" s="367" t="s">
        <v>144</v>
      </c>
      <c r="K20" s="367">
        <v>24</v>
      </c>
      <c r="L20" s="392" t="str">
        <f>VLOOKUP(P20,'1'!$A$2:$B$68,2)</f>
        <v>Budi Hartanto, S.Kom, M.Kom</v>
      </c>
      <c r="M20" s="344" t="e">
        <f>VLOOKUP(Q20,'1'!$A$2:$B$68,2)</f>
        <v>#N/A</v>
      </c>
      <c r="N20" s="156"/>
      <c r="O20" s="102"/>
      <c r="P20" s="79">
        <v>13</v>
      </c>
      <c r="Q20" s="79" t="s">
        <v>14</v>
      </c>
      <c r="V20" s="371"/>
      <c r="W20" s="371"/>
      <c r="X20" s="371"/>
      <c r="Y20" s="371"/>
    </row>
    <row r="21" spans="1:25" ht="21.95" customHeight="1">
      <c r="A21" s="96"/>
      <c r="B21" s="300"/>
      <c r="C21" s="299"/>
      <c r="D21" s="660"/>
      <c r="E21" s="405"/>
      <c r="F21" s="406"/>
      <c r="G21" s="400"/>
      <c r="H21" s="367" t="s">
        <v>57</v>
      </c>
      <c r="I21" s="367" t="s">
        <v>309</v>
      </c>
      <c r="J21" s="348" t="s">
        <v>143</v>
      </c>
      <c r="K21" s="367">
        <v>23</v>
      </c>
      <c r="L21" s="394"/>
      <c r="M21" s="185" t="e">
        <f>VLOOKUP(Q21,'1'!$A$2:$B$68,2)</f>
        <v>#N/A</v>
      </c>
      <c r="N21" s="156"/>
      <c r="O21" s="102"/>
      <c r="P21" s="79">
        <v>4</v>
      </c>
      <c r="Q21" s="79" t="s">
        <v>14</v>
      </c>
      <c r="V21" s="371"/>
      <c r="W21" s="371"/>
      <c r="X21" s="371"/>
      <c r="Y21" s="371"/>
    </row>
    <row r="22" spans="1:25" ht="21.95" customHeight="1">
      <c r="A22" s="96"/>
      <c r="B22" s="72"/>
      <c r="C22" s="151"/>
      <c r="D22" s="659">
        <v>3</v>
      </c>
      <c r="E22" s="401" t="s">
        <v>239</v>
      </c>
      <c r="F22" s="402"/>
      <c r="G22" s="426" t="s">
        <v>125</v>
      </c>
      <c r="H22" s="292" t="s">
        <v>20</v>
      </c>
      <c r="I22" s="367" t="s">
        <v>310</v>
      </c>
      <c r="J22" s="389" t="s">
        <v>140</v>
      </c>
      <c r="K22" s="367">
        <v>10</v>
      </c>
      <c r="L22" s="392" t="str">
        <f>VLOOKUP(P22,'1'!$A$2:$B$68,2)</f>
        <v>R. Arie Febrianto, M.H</v>
      </c>
      <c r="M22" s="395" t="e">
        <f>VLOOKUP(Q22,'1'!$A$2:$B$68,2)</f>
        <v>#N/A</v>
      </c>
      <c r="N22" s="283"/>
      <c r="O22" s="148"/>
      <c r="P22" s="79">
        <v>33</v>
      </c>
      <c r="Q22" s="96" t="s">
        <v>14</v>
      </c>
      <c r="V22" s="371"/>
      <c r="W22" s="371"/>
      <c r="X22" s="371"/>
      <c r="Y22" s="371"/>
    </row>
    <row r="23" spans="1:25" ht="21.95" customHeight="1">
      <c r="B23" s="72"/>
      <c r="C23" s="301"/>
      <c r="D23" s="661"/>
      <c r="E23" s="403"/>
      <c r="F23" s="404"/>
      <c r="G23" s="426"/>
      <c r="H23" s="302" t="s">
        <v>58</v>
      </c>
      <c r="I23" s="367" t="s">
        <v>256</v>
      </c>
      <c r="J23" s="391"/>
      <c r="K23" s="367">
        <v>31</v>
      </c>
      <c r="L23" s="393"/>
      <c r="M23" s="397"/>
      <c r="N23" s="156"/>
      <c r="O23" s="102"/>
      <c r="P23" s="79" t="s">
        <v>14</v>
      </c>
      <c r="Q23" s="79" t="s">
        <v>14</v>
      </c>
      <c r="V23" s="371"/>
      <c r="W23" s="371"/>
      <c r="X23" s="371"/>
      <c r="Y23" s="371"/>
    </row>
    <row r="24" spans="1:25" ht="21.95" customHeight="1">
      <c r="B24" s="72"/>
      <c r="C24" s="301"/>
      <c r="D24" s="660"/>
      <c r="E24" s="405"/>
      <c r="F24" s="406"/>
      <c r="G24" s="426"/>
      <c r="H24" s="304" t="s">
        <v>58</v>
      </c>
      <c r="I24" s="367" t="s">
        <v>265</v>
      </c>
      <c r="J24" s="348" t="s">
        <v>141</v>
      </c>
      <c r="K24" s="367">
        <v>28</v>
      </c>
      <c r="L24" s="394"/>
      <c r="M24" s="344" t="e">
        <f>VLOOKUP(Q24,'1'!$A$2:$B$68,2)</f>
        <v>#N/A</v>
      </c>
      <c r="N24" s="156"/>
      <c r="O24" s="102"/>
      <c r="P24" s="79">
        <v>2</v>
      </c>
      <c r="Q24" s="79" t="s">
        <v>14</v>
      </c>
      <c r="V24" s="371"/>
      <c r="W24" s="371"/>
      <c r="X24" s="371"/>
      <c r="Y24" s="371"/>
    </row>
    <row r="25" spans="1:25" s="26" customFormat="1" ht="21.95" customHeight="1">
      <c r="A25" s="96"/>
      <c r="B25" s="72"/>
      <c r="C25" s="301"/>
      <c r="D25" s="113"/>
      <c r="E25" s="580"/>
      <c r="F25" s="581"/>
      <c r="G25" s="366"/>
      <c r="H25" s="367"/>
      <c r="I25" s="367"/>
      <c r="J25" s="348"/>
      <c r="K25" s="367"/>
      <c r="L25" s="272"/>
      <c r="M25" s="179"/>
      <c r="N25" s="177"/>
      <c r="O25" s="148"/>
      <c r="P25" s="96"/>
      <c r="Q25" s="96"/>
      <c r="R25" s="96"/>
      <c r="V25" s="371"/>
      <c r="W25" s="371"/>
      <c r="X25" s="371"/>
      <c r="Y25" s="371"/>
    </row>
    <row r="26" spans="1:25" ht="21.95" customHeight="1">
      <c r="B26" s="14"/>
      <c r="C26" s="151"/>
      <c r="D26" s="430" t="s">
        <v>39</v>
      </c>
      <c r="E26" s="431"/>
      <c r="F26" s="431"/>
      <c r="G26" s="431"/>
      <c r="H26" s="431"/>
      <c r="I26" s="431"/>
      <c r="J26" s="431"/>
      <c r="K26" s="431"/>
      <c r="L26" s="431"/>
      <c r="M26" s="431"/>
      <c r="N26" s="432"/>
      <c r="V26" s="371"/>
      <c r="W26" s="371"/>
      <c r="X26" s="371"/>
      <c r="Y26" s="371"/>
    </row>
    <row r="27" spans="1:25" ht="21.95" customHeight="1">
      <c r="B27" s="154"/>
      <c r="C27" s="385" t="s">
        <v>151</v>
      </c>
      <c r="D27" s="321">
        <v>5</v>
      </c>
      <c r="E27" s="475" t="s">
        <v>84</v>
      </c>
      <c r="F27" s="476"/>
      <c r="G27" s="398" t="s">
        <v>123</v>
      </c>
      <c r="H27" s="367" t="s">
        <v>20</v>
      </c>
      <c r="I27" s="367" t="s">
        <v>312</v>
      </c>
      <c r="J27" s="389" t="s">
        <v>141</v>
      </c>
      <c r="K27" s="367">
        <v>3</v>
      </c>
      <c r="L27" s="392" t="str">
        <f>VLOOKUP(P27,'1'!$A$2:$B$68,2)</f>
        <v>Prihanto, M.Si</v>
      </c>
      <c r="M27" s="395" t="e">
        <f>VLOOKUP(Q27,'1'!$A$2:$B$68,2)</f>
        <v>#N/A</v>
      </c>
      <c r="N27" s="156"/>
      <c r="O27" s="102"/>
      <c r="P27" s="79">
        <v>35</v>
      </c>
      <c r="Q27" s="79" t="s">
        <v>14</v>
      </c>
      <c r="V27" s="371"/>
      <c r="W27" s="371"/>
      <c r="X27" s="371"/>
      <c r="Y27" s="371"/>
    </row>
    <row r="28" spans="1:25" ht="21.95" customHeight="1">
      <c r="B28" s="6"/>
      <c r="C28" s="427" t="s">
        <v>152</v>
      </c>
      <c r="D28" s="662">
        <v>5</v>
      </c>
      <c r="E28" s="506" t="s">
        <v>84</v>
      </c>
      <c r="F28" s="507"/>
      <c r="G28" s="399"/>
      <c r="H28" s="367" t="s">
        <v>57</v>
      </c>
      <c r="I28" s="367" t="s">
        <v>510</v>
      </c>
      <c r="J28" s="390"/>
      <c r="K28" s="367" t="s">
        <v>129</v>
      </c>
      <c r="L28" s="393"/>
      <c r="M28" s="396"/>
      <c r="N28" s="156"/>
      <c r="O28" s="102"/>
      <c r="P28" s="79" t="s">
        <v>14</v>
      </c>
      <c r="Q28" s="79" t="s">
        <v>14</v>
      </c>
      <c r="V28" s="371"/>
      <c r="W28" s="371"/>
      <c r="X28" s="371"/>
      <c r="Y28" s="371"/>
    </row>
    <row r="29" spans="1:25" ht="21.95" customHeight="1">
      <c r="B29" s="6"/>
      <c r="C29" s="427"/>
      <c r="D29" s="662">
        <v>3</v>
      </c>
      <c r="E29" s="383" t="s">
        <v>394</v>
      </c>
      <c r="F29" s="384"/>
      <c r="G29" s="400"/>
      <c r="H29" s="367" t="s">
        <v>26</v>
      </c>
      <c r="I29" s="367" t="s">
        <v>253</v>
      </c>
      <c r="J29" s="391"/>
      <c r="K29" s="367">
        <v>2</v>
      </c>
      <c r="L29" s="394"/>
      <c r="M29" s="397"/>
      <c r="N29" s="156"/>
      <c r="O29" s="102"/>
      <c r="P29" s="79" t="s">
        <v>14</v>
      </c>
      <c r="Q29" s="79" t="s">
        <v>14</v>
      </c>
      <c r="V29" s="371"/>
      <c r="W29" s="371"/>
      <c r="X29" s="371"/>
      <c r="Y29" s="371"/>
    </row>
    <row r="30" spans="1:25" s="26" customFormat="1" ht="21.95" customHeight="1">
      <c r="A30" s="96"/>
      <c r="B30" s="72"/>
      <c r="C30" s="132" t="s">
        <v>48</v>
      </c>
      <c r="D30" s="659">
        <v>1</v>
      </c>
      <c r="E30" s="401" t="s">
        <v>110</v>
      </c>
      <c r="F30" s="402"/>
      <c r="G30" s="398" t="s">
        <v>123</v>
      </c>
      <c r="H30" s="367" t="s">
        <v>58</v>
      </c>
      <c r="I30" s="367" t="s">
        <v>271</v>
      </c>
      <c r="J30" s="389" t="s">
        <v>140</v>
      </c>
      <c r="K30" s="367" t="s">
        <v>272</v>
      </c>
      <c r="L30" s="392" t="str">
        <f>VLOOKUP(P30,'1'!$A$2:$B$68,2)</f>
        <v>Mawar Hardiyanti, S.Kom</v>
      </c>
      <c r="M30" s="395" t="e">
        <f>VLOOKUP(Q30,'1'!$A$2:$B$68,2)</f>
        <v>#N/A</v>
      </c>
      <c r="N30" s="156"/>
      <c r="O30" s="102"/>
      <c r="P30" s="79">
        <v>15</v>
      </c>
      <c r="Q30" s="79" t="s">
        <v>14</v>
      </c>
      <c r="R30" s="79"/>
      <c r="V30" s="371"/>
      <c r="W30" s="371"/>
      <c r="X30" s="371"/>
      <c r="Y30" s="371"/>
    </row>
    <row r="31" spans="1:25" ht="21.95" customHeight="1">
      <c r="B31" s="72"/>
      <c r="C31" s="132" t="s">
        <v>556</v>
      </c>
      <c r="D31" s="661"/>
      <c r="E31" s="403"/>
      <c r="F31" s="404"/>
      <c r="G31" s="399"/>
      <c r="H31" s="367" t="s">
        <v>26</v>
      </c>
      <c r="I31" s="367" t="s">
        <v>250</v>
      </c>
      <c r="J31" s="391"/>
      <c r="K31" s="367">
        <v>4</v>
      </c>
      <c r="L31" s="394"/>
      <c r="M31" s="397"/>
      <c r="N31" s="156"/>
      <c r="O31" s="102"/>
      <c r="P31" s="79" t="s">
        <v>14</v>
      </c>
      <c r="Q31" s="79" t="s">
        <v>14</v>
      </c>
      <c r="V31" s="371"/>
      <c r="W31" s="371"/>
      <c r="X31" s="371"/>
      <c r="Y31" s="371"/>
    </row>
    <row r="32" spans="1:25" ht="21.95" customHeight="1">
      <c r="B32" s="20"/>
      <c r="C32" s="320" t="s">
        <v>557</v>
      </c>
      <c r="D32" s="658">
        <v>1</v>
      </c>
      <c r="E32" s="435" t="s">
        <v>655</v>
      </c>
      <c r="F32" s="551" t="s">
        <v>131</v>
      </c>
      <c r="G32" s="398" t="s">
        <v>123</v>
      </c>
      <c r="H32" s="367" t="s">
        <v>57</v>
      </c>
      <c r="I32" s="367" t="s">
        <v>407</v>
      </c>
      <c r="J32" s="389" t="s">
        <v>142</v>
      </c>
      <c r="K32" s="348" t="s">
        <v>408</v>
      </c>
      <c r="L32" s="392" t="str">
        <f>VLOOKUP(P32,'1'!$A$2:$B$68,2)</f>
        <v>Trias Pungkur K. S.T</v>
      </c>
      <c r="M32" s="395" t="e">
        <f>VLOOKUP(Q32,'1'!$A$2:$B$68,2)</f>
        <v>#N/A</v>
      </c>
      <c r="N32" s="156"/>
      <c r="O32" s="102"/>
      <c r="P32" s="79">
        <v>51</v>
      </c>
      <c r="Q32" s="79" t="s">
        <v>14</v>
      </c>
      <c r="V32" s="371"/>
      <c r="W32" s="371"/>
      <c r="X32" s="371"/>
      <c r="Y32" s="371"/>
    </row>
    <row r="33" spans="1:25" ht="21.95" customHeight="1">
      <c r="B33" s="20"/>
      <c r="C33" s="151"/>
      <c r="D33" s="658"/>
      <c r="E33" s="436"/>
      <c r="F33" s="552"/>
      <c r="G33" s="399"/>
      <c r="H33" s="367" t="s">
        <v>56</v>
      </c>
      <c r="I33" s="367" t="s">
        <v>368</v>
      </c>
      <c r="J33" s="391"/>
      <c r="K33" s="348" t="s">
        <v>367</v>
      </c>
      <c r="L33" s="394"/>
      <c r="M33" s="397"/>
      <c r="N33" s="156"/>
      <c r="O33" s="102"/>
      <c r="P33" s="79" t="s">
        <v>14</v>
      </c>
      <c r="Q33" s="79" t="s">
        <v>14</v>
      </c>
      <c r="V33" s="371"/>
      <c r="W33" s="371"/>
      <c r="X33" s="371"/>
      <c r="Y33" s="371"/>
    </row>
    <row r="34" spans="1:25" ht="21.95" customHeight="1">
      <c r="B34" s="6"/>
      <c r="C34" s="310"/>
      <c r="D34" s="321">
        <v>3</v>
      </c>
      <c r="E34" s="529" t="s">
        <v>69</v>
      </c>
      <c r="F34" s="530"/>
      <c r="G34" s="366" t="s">
        <v>134</v>
      </c>
      <c r="H34" s="367" t="s">
        <v>304</v>
      </c>
      <c r="I34" s="367" t="s">
        <v>320</v>
      </c>
      <c r="J34" s="367" t="s">
        <v>141</v>
      </c>
      <c r="K34" s="367" t="s">
        <v>161</v>
      </c>
      <c r="L34" s="149" t="str">
        <f>VLOOKUP(P34,'1'!$A$2:$B$68,2)</f>
        <v>Budi Hartanto, S.Kom, M.Kom</v>
      </c>
      <c r="M34" s="185" t="e">
        <f>VLOOKUP(Q34,'1'!$A$2:$B$68,2)</f>
        <v>#N/A</v>
      </c>
      <c r="N34" s="156"/>
      <c r="O34" s="102"/>
      <c r="P34" s="79">
        <v>13</v>
      </c>
      <c r="Q34" s="79" t="s">
        <v>14</v>
      </c>
      <c r="V34" s="371"/>
      <c r="W34" s="371"/>
      <c r="X34" s="371"/>
      <c r="Y34" s="371"/>
    </row>
    <row r="35" spans="1:25" ht="21.95" customHeight="1">
      <c r="B35" s="72"/>
      <c r="C35" s="301"/>
      <c r="D35" s="659">
        <v>3</v>
      </c>
      <c r="E35" s="401" t="s">
        <v>239</v>
      </c>
      <c r="F35" s="402"/>
      <c r="G35" s="398" t="s">
        <v>146</v>
      </c>
      <c r="H35" s="367" t="s">
        <v>399</v>
      </c>
      <c r="I35" s="367" t="s">
        <v>398</v>
      </c>
      <c r="J35" s="389" t="s">
        <v>140</v>
      </c>
      <c r="K35" s="367" t="s">
        <v>397</v>
      </c>
      <c r="L35" s="392" t="str">
        <f>VLOOKUP(P35,'1'!$A$2:$B$68,2)</f>
        <v>R. Arie Febrianto, M.H</v>
      </c>
      <c r="M35" s="395" t="e">
        <f>VLOOKUP(Q35,'1'!$A$2:$B$68,2)</f>
        <v>#N/A</v>
      </c>
      <c r="N35" s="156"/>
      <c r="O35" s="102"/>
      <c r="P35" s="79">
        <v>33</v>
      </c>
      <c r="Q35" s="79" t="s">
        <v>14</v>
      </c>
      <c r="V35" s="371"/>
      <c r="W35" s="371"/>
      <c r="X35" s="371"/>
      <c r="Y35" s="371"/>
    </row>
    <row r="36" spans="1:25" ht="21.95" customHeight="1">
      <c r="B36" s="72"/>
      <c r="C36" s="301"/>
      <c r="D36" s="660"/>
      <c r="E36" s="405"/>
      <c r="F36" s="406"/>
      <c r="G36" s="400"/>
      <c r="H36" s="367" t="s">
        <v>57</v>
      </c>
      <c r="I36" s="367" t="s">
        <v>409</v>
      </c>
      <c r="J36" s="391"/>
      <c r="K36" s="367">
        <v>2</v>
      </c>
      <c r="L36" s="394"/>
      <c r="M36" s="397"/>
      <c r="N36" s="156"/>
      <c r="O36" s="102"/>
      <c r="P36" s="79" t="s">
        <v>14</v>
      </c>
      <c r="Q36" s="79" t="s">
        <v>14</v>
      </c>
      <c r="V36" s="371"/>
      <c r="W36" s="371"/>
      <c r="X36" s="371"/>
      <c r="Y36" s="371"/>
    </row>
    <row r="37" spans="1:25" ht="21.95" customHeight="1">
      <c r="B37" s="6"/>
      <c r="C37" s="310"/>
      <c r="D37" s="321"/>
      <c r="E37" s="366"/>
      <c r="F37" s="380"/>
      <c r="G37" s="366"/>
      <c r="H37" s="367"/>
      <c r="I37" s="367"/>
      <c r="J37" s="367"/>
      <c r="K37" s="367"/>
      <c r="L37" s="171"/>
      <c r="M37" s="185"/>
      <c r="N37" s="156"/>
      <c r="O37" s="102"/>
      <c r="V37" s="371"/>
      <c r="W37" s="371"/>
      <c r="X37" s="371"/>
      <c r="Y37" s="371"/>
    </row>
    <row r="38" spans="1:25" ht="21.95" customHeight="1" thickBot="1">
      <c r="B38" s="248"/>
      <c r="C38" s="241"/>
      <c r="D38" s="234"/>
      <c r="E38" s="235"/>
      <c r="F38" s="236"/>
      <c r="G38" s="234"/>
      <c r="H38" s="234"/>
      <c r="I38" s="234"/>
      <c r="J38" s="234"/>
      <c r="K38" s="411" t="s">
        <v>558</v>
      </c>
      <c r="L38" s="249"/>
      <c r="M38" s="197"/>
      <c r="N38" s="110"/>
      <c r="O38" s="102"/>
      <c r="V38" s="371"/>
      <c r="W38" s="371"/>
      <c r="X38" s="371"/>
      <c r="Y38" s="371"/>
    </row>
    <row r="39" spans="1:25" ht="21.95" customHeight="1" thickTop="1">
      <c r="B39" s="250"/>
      <c r="C39" s="242"/>
      <c r="D39" s="238"/>
      <c r="E39" s="239"/>
      <c r="F39" s="240"/>
      <c r="G39" s="238"/>
      <c r="H39" s="238"/>
      <c r="I39" s="238"/>
      <c r="J39" s="255"/>
      <c r="K39" s="412"/>
      <c r="L39" s="251"/>
      <c r="M39" s="198"/>
      <c r="N39" s="180"/>
      <c r="O39" s="102"/>
      <c r="V39" s="371"/>
      <c r="W39" s="371"/>
      <c r="X39" s="371"/>
      <c r="Y39" s="371"/>
    </row>
    <row r="40" spans="1:25" ht="21.95" customHeight="1">
      <c r="A40" s="96"/>
      <c r="B40" s="154" t="s">
        <v>17</v>
      </c>
      <c r="C40" s="132" t="s">
        <v>558</v>
      </c>
      <c r="D40" s="659">
        <v>1</v>
      </c>
      <c r="E40" s="536" t="s">
        <v>224</v>
      </c>
      <c r="F40" s="537"/>
      <c r="G40" s="398" t="s">
        <v>122</v>
      </c>
      <c r="H40" s="367" t="s">
        <v>57</v>
      </c>
      <c r="I40" s="367" t="s">
        <v>453</v>
      </c>
      <c r="J40" s="367" t="s">
        <v>141</v>
      </c>
      <c r="K40" s="367" t="s">
        <v>456</v>
      </c>
      <c r="L40" s="392" t="str">
        <f>VLOOKUP(P40,'1'!$A$2:$B$68,2)</f>
        <v>Laseri, S.Kom</v>
      </c>
      <c r="M40" s="344" t="e">
        <f>VLOOKUP(Q40,'1'!$A$2:$B$68,2)</f>
        <v>#N/A</v>
      </c>
      <c r="N40" s="156"/>
      <c r="O40" s="102"/>
      <c r="P40" s="79">
        <v>31</v>
      </c>
      <c r="Q40" s="79" t="s">
        <v>14</v>
      </c>
      <c r="V40" s="371"/>
      <c r="W40" s="371"/>
      <c r="X40" s="371"/>
      <c r="Y40" s="371"/>
    </row>
    <row r="41" spans="1:25" ht="21.95" customHeight="1">
      <c r="A41" s="96"/>
      <c r="B41" s="154"/>
      <c r="C41" s="132" t="s">
        <v>559</v>
      </c>
      <c r="D41" s="660"/>
      <c r="E41" s="540"/>
      <c r="F41" s="541"/>
      <c r="G41" s="399"/>
      <c r="H41" s="367" t="s">
        <v>26</v>
      </c>
      <c r="I41" s="367" t="s">
        <v>251</v>
      </c>
      <c r="J41" s="389" t="s">
        <v>140</v>
      </c>
      <c r="K41" s="367">
        <v>13</v>
      </c>
      <c r="L41" s="393"/>
      <c r="M41" s="395" t="e">
        <f>VLOOKUP(Q41,'1'!$A$2:$B$68,2)</f>
        <v>#N/A</v>
      </c>
      <c r="N41" s="156"/>
      <c r="O41" s="102"/>
      <c r="P41" s="79">
        <v>16</v>
      </c>
      <c r="Q41" s="79" t="s">
        <v>14</v>
      </c>
      <c r="V41" s="371"/>
      <c r="W41" s="371"/>
      <c r="X41" s="371"/>
      <c r="Y41" s="371"/>
    </row>
    <row r="42" spans="1:25" ht="36" customHeight="1">
      <c r="A42" s="96"/>
      <c r="B42" s="154"/>
      <c r="C42" s="320" t="s">
        <v>557</v>
      </c>
      <c r="D42" s="663">
        <v>1</v>
      </c>
      <c r="E42" s="549" t="s">
        <v>224</v>
      </c>
      <c r="F42" s="550"/>
      <c r="G42" s="400"/>
      <c r="H42" s="367" t="s">
        <v>56</v>
      </c>
      <c r="I42" s="367" t="s">
        <v>299</v>
      </c>
      <c r="J42" s="391"/>
      <c r="K42" s="367">
        <v>9</v>
      </c>
      <c r="L42" s="394"/>
      <c r="M42" s="397"/>
      <c r="N42" s="156"/>
      <c r="O42" s="102"/>
      <c r="P42" s="79" t="s">
        <v>14</v>
      </c>
      <c r="Q42" s="79" t="s">
        <v>14</v>
      </c>
      <c r="V42" s="371"/>
      <c r="W42" s="371"/>
      <c r="X42" s="371"/>
      <c r="Y42" s="371"/>
    </row>
    <row r="43" spans="1:25" ht="36" customHeight="1">
      <c r="A43" s="96"/>
      <c r="B43" s="154"/>
      <c r="C43" s="320"/>
      <c r="D43" s="664">
        <v>5</v>
      </c>
      <c r="E43" s="536" t="s">
        <v>245</v>
      </c>
      <c r="F43" s="537"/>
      <c r="G43" s="398" t="s">
        <v>135</v>
      </c>
      <c r="H43" s="367" t="s">
        <v>20</v>
      </c>
      <c r="I43" s="367" t="s">
        <v>310</v>
      </c>
      <c r="J43" s="390" t="s">
        <v>140</v>
      </c>
      <c r="K43" s="367">
        <v>11</v>
      </c>
      <c r="L43" s="392" t="str">
        <f>VLOOKUP(P43,'1'!$A$2:$B$68,2)</f>
        <v>Erni Rahayu, S.Pd, M.Pd</v>
      </c>
      <c r="M43" s="395" t="e">
        <f>VLOOKUP(Q43,'1'!$A$2:$B$68,2)</f>
        <v>#N/A</v>
      </c>
      <c r="N43" s="156"/>
      <c r="O43" s="102"/>
      <c r="P43" s="79">
        <v>24</v>
      </c>
      <c r="Q43" s="79" t="s">
        <v>14</v>
      </c>
      <c r="V43" s="371"/>
      <c r="W43" s="371"/>
      <c r="X43" s="371"/>
      <c r="Y43" s="371"/>
    </row>
    <row r="44" spans="1:25" ht="36" customHeight="1">
      <c r="A44" s="96"/>
      <c r="B44" s="154"/>
      <c r="C44" s="320"/>
      <c r="D44" s="664"/>
      <c r="E44" s="540"/>
      <c r="F44" s="541"/>
      <c r="G44" s="400"/>
      <c r="H44" s="367" t="s">
        <v>21</v>
      </c>
      <c r="I44" s="367" t="s">
        <v>374</v>
      </c>
      <c r="J44" s="391"/>
      <c r="K44" s="294" t="s">
        <v>367</v>
      </c>
      <c r="L44" s="394"/>
      <c r="M44" s="397"/>
      <c r="N44" s="156"/>
      <c r="O44" s="102"/>
      <c r="P44" s="79" t="s">
        <v>14</v>
      </c>
      <c r="Q44" s="79" t="s">
        <v>14</v>
      </c>
      <c r="V44" s="371"/>
      <c r="W44" s="371"/>
      <c r="X44" s="371"/>
      <c r="Y44" s="371"/>
    </row>
    <row r="45" spans="1:25" ht="21.95" customHeight="1">
      <c r="B45" s="72"/>
      <c r="C45" s="301"/>
      <c r="D45" s="659">
        <v>7</v>
      </c>
      <c r="E45" s="401" t="s">
        <v>68</v>
      </c>
      <c r="F45" s="402"/>
      <c r="G45" s="398" t="s">
        <v>135</v>
      </c>
      <c r="H45" s="367" t="s">
        <v>58</v>
      </c>
      <c r="I45" s="367" t="s">
        <v>268</v>
      </c>
      <c r="J45" s="389" t="s">
        <v>141</v>
      </c>
      <c r="K45" s="367">
        <v>23</v>
      </c>
      <c r="L45" s="392" t="str">
        <f>VLOOKUP(P45,'1'!$A$2:$B$68,2)</f>
        <v>Endang Anggiratih, S.T, M.Cs</v>
      </c>
      <c r="M45" s="395" t="e">
        <f>VLOOKUP(Q45,'1'!$A$2:$B$68,2)</f>
        <v>#N/A</v>
      </c>
      <c r="N45" s="156"/>
      <c r="O45" s="102"/>
      <c r="P45" s="79">
        <v>16</v>
      </c>
      <c r="Q45" s="79" t="s">
        <v>14</v>
      </c>
      <c r="V45" s="371"/>
      <c r="W45" s="371"/>
      <c r="X45" s="371"/>
      <c r="Y45" s="371"/>
    </row>
    <row r="46" spans="1:25" ht="21.95" customHeight="1">
      <c r="B46" s="72"/>
      <c r="C46" s="301"/>
      <c r="D46" s="661"/>
      <c r="E46" s="403"/>
      <c r="F46" s="404"/>
      <c r="G46" s="399"/>
      <c r="H46" s="367" t="s">
        <v>58</v>
      </c>
      <c r="I46" s="367" t="s">
        <v>290</v>
      </c>
      <c r="J46" s="391"/>
      <c r="K46" s="367" t="s">
        <v>590</v>
      </c>
      <c r="L46" s="394"/>
      <c r="M46" s="397"/>
      <c r="N46" s="156"/>
      <c r="O46" s="102"/>
      <c r="P46" s="79" t="s">
        <v>14</v>
      </c>
      <c r="Q46" s="79" t="s">
        <v>14</v>
      </c>
      <c r="V46" s="371"/>
      <c r="W46" s="371"/>
      <c r="X46" s="371"/>
      <c r="Y46" s="371"/>
    </row>
    <row r="47" spans="1:25" ht="21.95" customHeight="1">
      <c r="A47" s="96"/>
      <c r="B47" s="298"/>
      <c r="C47" s="299"/>
      <c r="D47" s="659">
        <v>1</v>
      </c>
      <c r="E47" s="536" t="s">
        <v>624</v>
      </c>
      <c r="F47" s="325" t="s">
        <v>131</v>
      </c>
      <c r="G47" s="366" t="s">
        <v>122</v>
      </c>
      <c r="H47" s="367" t="s">
        <v>58</v>
      </c>
      <c r="I47" s="367" t="s">
        <v>251</v>
      </c>
      <c r="J47" s="367" t="s">
        <v>145</v>
      </c>
      <c r="K47" s="367">
        <v>27</v>
      </c>
      <c r="L47" s="392" t="str">
        <f>VLOOKUP(P47,'1'!$A$2:$B$68,2)</f>
        <v>Muqorobin, S.Kom, M.Kom</v>
      </c>
      <c r="M47" s="344" t="e">
        <f>VLOOKUP(Q47,'1'!$A$2:$B$68,2)</f>
        <v>#N/A</v>
      </c>
      <c r="N47" s="156"/>
      <c r="O47" s="102"/>
      <c r="P47" s="79">
        <v>19</v>
      </c>
      <c r="Q47" s="79" t="s">
        <v>14</v>
      </c>
      <c r="V47" s="371"/>
      <c r="W47" s="371"/>
      <c r="X47" s="371"/>
      <c r="Y47" s="371"/>
    </row>
    <row r="48" spans="1:25" ht="21.95" customHeight="1">
      <c r="B48" s="6"/>
      <c r="C48" s="310"/>
      <c r="D48" s="661"/>
      <c r="E48" s="538"/>
      <c r="F48" s="352" t="s">
        <v>132</v>
      </c>
      <c r="G48" s="366" t="s">
        <v>135</v>
      </c>
      <c r="H48" s="367" t="s">
        <v>58</v>
      </c>
      <c r="I48" s="367" t="s">
        <v>263</v>
      </c>
      <c r="J48" s="367" t="s">
        <v>145</v>
      </c>
      <c r="K48" s="367">
        <v>26</v>
      </c>
      <c r="L48" s="393"/>
      <c r="M48" s="344" t="e">
        <f>VLOOKUP(Q48,'1'!$A$2:$B$68,2)</f>
        <v>#N/A</v>
      </c>
      <c r="N48" s="156"/>
      <c r="O48" s="102"/>
      <c r="P48" s="79">
        <v>19</v>
      </c>
      <c r="Q48" s="79" t="s">
        <v>14</v>
      </c>
      <c r="V48" s="371"/>
      <c r="W48" s="371"/>
      <c r="X48" s="371"/>
      <c r="Y48" s="371"/>
    </row>
    <row r="49" spans="2:25" ht="21.95" customHeight="1">
      <c r="B49" s="6"/>
      <c r="C49" s="310"/>
      <c r="D49" s="661"/>
      <c r="E49" s="540"/>
      <c r="F49" s="325" t="s">
        <v>133</v>
      </c>
      <c r="G49" s="366" t="s">
        <v>625</v>
      </c>
      <c r="H49" s="367" t="s">
        <v>58</v>
      </c>
      <c r="I49" s="367" t="s">
        <v>322</v>
      </c>
      <c r="J49" s="367" t="s">
        <v>145</v>
      </c>
      <c r="K49" s="367" t="s">
        <v>321</v>
      </c>
      <c r="L49" s="394"/>
      <c r="M49" s="344" t="e">
        <f>VLOOKUP(Q49,'1'!$A$2:$B$68,2)</f>
        <v>#N/A</v>
      </c>
      <c r="N49" s="156"/>
      <c r="O49" s="102"/>
      <c r="P49" s="79">
        <v>19</v>
      </c>
      <c r="Q49" s="79" t="s">
        <v>14</v>
      </c>
      <c r="V49" s="371"/>
      <c r="W49" s="371"/>
      <c r="X49" s="371"/>
      <c r="Y49" s="371"/>
    </row>
    <row r="50" spans="2:25" ht="21.95" customHeight="1">
      <c r="B50" s="231"/>
      <c r="C50" s="132"/>
      <c r="D50" s="659">
        <v>1</v>
      </c>
      <c r="E50" s="401" t="s">
        <v>105</v>
      </c>
      <c r="F50" s="402"/>
      <c r="G50" s="398" t="s">
        <v>125</v>
      </c>
      <c r="H50" s="367" t="s">
        <v>26</v>
      </c>
      <c r="I50" s="367" t="s">
        <v>251</v>
      </c>
      <c r="J50" s="389" t="s">
        <v>140</v>
      </c>
      <c r="K50" s="367">
        <v>13</v>
      </c>
      <c r="L50" s="392" t="str">
        <f>VLOOKUP(P50,'1'!$A$2:$B$68,2)</f>
        <v>Yuliyanto, S.Pd.I, M.Pd</v>
      </c>
      <c r="M50" s="395" t="e">
        <f>VLOOKUP(Q50,'1'!$A$2:$B$68,2)</f>
        <v>#N/A</v>
      </c>
      <c r="N50" s="156"/>
      <c r="O50" s="102"/>
      <c r="P50" s="79">
        <v>57</v>
      </c>
      <c r="Q50" s="79" t="s">
        <v>14</v>
      </c>
      <c r="V50" s="371"/>
      <c r="W50" s="371"/>
      <c r="X50" s="371"/>
      <c r="Y50" s="371"/>
    </row>
    <row r="51" spans="2:25" ht="21.95" customHeight="1">
      <c r="B51" s="154"/>
      <c r="C51" s="245"/>
      <c r="D51" s="661"/>
      <c r="E51" s="403"/>
      <c r="F51" s="404"/>
      <c r="G51" s="399"/>
      <c r="H51" s="367" t="s">
        <v>21</v>
      </c>
      <c r="I51" s="367" t="s">
        <v>365</v>
      </c>
      <c r="J51" s="390"/>
      <c r="K51" s="367">
        <v>0</v>
      </c>
      <c r="L51" s="393"/>
      <c r="M51" s="396"/>
      <c r="N51" s="156"/>
      <c r="O51" s="102"/>
      <c r="P51" s="79" t="s">
        <v>14</v>
      </c>
      <c r="Q51" s="79" t="s">
        <v>14</v>
      </c>
      <c r="V51" s="371"/>
      <c r="W51" s="371"/>
      <c r="X51" s="371"/>
      <c r="Y51" s="371"/>
    </row>
    <row r="52" spans="2:25" ht="21.95" customHeight="1">
      <c r="B52" s="154"/>
      <c r="C52" s="245"/>
      <c r="D52" s="660"/>
      <c r="E52" s="405"/>
      <c r="F52" s="406"/>
      <c r="G52" s="400"/>
      <c r="H52" s="367" t="s">
        <v>20</v>
      </c>
      <c r="I52" s="367" t="s">
        <v>299</v>
      </c>
      <c r="J52" s="391"/>
      <c r="K52" s="367">
        <v>9</v>
      </c>
      <c r="L52" s="394"/>
      <c r="M52" s="397"/>
      <c r="N52" s="156"/>
      <c r="O52" s="102"/>
      <c r="P52" s="79" t="s">
        <v>14</v>
      </c>
      <c r="Q52" s="79" t="s">
        <v>14</v>
      </c>
      <c r="V52" s="371"/>
      <c r="W52" s="371"/>
      <c r="X52" s="371"/>
      <c r="Y52" s="371"/>
    </row>
    <row r="53" spans="2:25" ht="21.95" customHeight="1">
      <c r="B53" s="154"/>
      <c r="C53" s="245"/>
      <c r="D53" s="663">
        <v>1</v>
      </c>
      <c r="E53" s="401" t="s">
        <v>105</v>
      </c>
      <c r="F53" s="402"/>
      <c r="G53" s="340" t="s">
        <v>125</v>
      </c>
      <c r="H53" s="367" t="s">
        <v>57</v>
      </c>
      <c r="I53" s="367" t="s">
        <v>521</v>
      </c>
      <c r="J53" s="367" t="s">
        <v>141</v>
      </c>
      <c r="K53" s="367" t="s">
        <v>456</v>
      </c>
      <c r="L53" s="149" t="str">
        <f>VLOOKUP(P53,'1'!$A$2:$B$68,2)</f>
        <v>Yekti Handayani,  S.Pdi</v>
      </c>
      <c r="M53" s="357" t="e">
        <f>VLOOKUP(Q53,'1'!$A$2:$B$68,2)</f>
        <v>#N/A</v>
      </c>
      <c r="N53" s="156"/>
      <c r="O53" s="102"/>
      <c r="P53" s="79">
        <v>53</v>
      </c>
      <c r="Q53" s="79" t="s">
        <v>14</v>
      </c>
      <c r="V53" s="371"/>
      <c r="W53" s="371"/>
      <c r="X53" s="371"/>
      <c r="Y53" s="371"/>
    </row>
    <row r="54" spans="2:25" ht="21.95" customHeight="1">
      <c r="B54" s="154"/>
      <c r="C54" s="133"/>
      <c r="D54" s="659">
        <v>3</v>
      </c>
      <c r="E54" s="401" t="s">
        <v>113</v>
      </c>
      <c r="F54" s="402"/>
      <c r="G54" s="398" t="s">
        <v>125</v>
      </c>
      <c r="H54" s="367" t="s">
        <v>58</v>
      </c>
      <c r="I54" s="367" t="s">
        <v>491</v>
      </c>
      <c r="J54" s="346" t="s">
        <v>144</v>
      </c>
      <c r="K54" s="367" t="s">
        <v>492</v>
      </c>
      <c r="L54" s="392" t="str">
        <f>VLOOKUP(P54,'1'!$A$2:$B$68,2)</f>
        <v>Elistya Rimawati, S.Si, M.Si</v>
      </c>
      <c r="M54" s="344" t="e">
        <f>VLOOKUP(Q54,'1'!$A$2:$B$68,2)</f>
        <v>#N/A</v>
      </c>
      <c r="N54" s="156"/>
      <c r="O54" s="102"/>
      <c r="P54" s="79">
        <v>22</v>
      </c>
      <c r="Q54" s="79" t="s">
        <v>14</v>
      </c>
      <c r="V54" s="371"/>
      <c r="W54" s="371"/>
      <c r="X54" s="371"/>
      <c r="Y54" s="371"/>
    </row>
    <row r="55" spans="2:25" ht="21.95" customHeight="1">
      <c r="B55" s="154"/>
      <c r="C55" s="133"/>
      <c r="D55" s="661"/>
      <c r="E55" s="403"/>
      <c r="F55" s="404"/>
      <c r="G55" s="399"/>
      <c r="H55" s="367" t="s">
        <v>58</v>
      </c>
      <c r="I55" s="367" t="s">
        <v>493</v>
      </c>
      <c r="J55" s="367" t="s">
        <v>143</v>
      </c>
      <c r="K55" s="367" t="s">
        <v>494</v>
      </c>
      <c r="L55" s="393"/>
      <c r="M55" s="344" t="e">
        <f>VLOOKUP(Q55,'1'!$A$2:$B$68,2)</f>
        <v>#N/A</v>
      </c>
      <c r="N55" s="156"/>
      <c r="O55" s="102"/>
      <c r="P55" s="79">
        <v>36</v>
      </c>
      <c r="Q55" s="79" t="s">
        <v>14</v>
      </c>
      <c r="V55" s="371"/>
      <c r="W55" s="371"/>
      <c r="X55" s="371"/>
      <c r="Y55" s="371"/>
    </row>
    <row r="56" spans="2:25" ht="21.95" customHeight="1">
      <c r="B56" s="154"/>
      <c r="C56" s="133"/>
      <c r="D56" s="660"/>
      <c r="E56" s="405"/>
      <c r="F56" s="406"/>
      <c r="G56" s="400"/>
      <c r="H56" s="367" t="s">
        <v>58</v>
      </c>
      <c r="I56" s="367" t="s">
        <v>495</v>
      </c>
      <c r="J56" s="367" t="s">
        <v>145</v>
      </c>
      <c r="K56" s="367" t="s">
        <v>270</v>
      </c>
      <c r="L56" s="394"/>
      <c r="M56" s="344" t="e">
        <f>VLOOKUP(Q56,'1'!$A$2:$B$68,2)</f>
        <v>#N/A</v>
      </c>
      <c r="N56" s="156"/>
      <c r="O56" s="102"/>
      <c r="P56" s="79">
        <v>7</v>
      </c>
      <c r="Q56" s="79" t="s">
        <v>14</v>
      </c>
      <c r="V56" s="371"/>
      <c r="W56" s="371"/>
      <c r="X56" s="371"/>
      <c r="Y56" s="371"/>
    </row>
    <row r="57" spans="2:25" ht="21.95" customHeight="1">
      <c r="B57" s="14"/>
      <c r="C57" s="132"/>
      <c r="D57" s="366"/>
      <c r="E57" s="170"/>
      <c r="F57" s="170"/>
      <c r="G57" s="366"/>
      <c r="H57" s="367"/>
      <c r="I57" s="367"/>
      <c r="J57" s="367"/>
      <c r="K57" s="367"/>
      <c r="L57" s="149"/>
      <c r="M57" s="344"/>
      <c r="N57" s="156"/>
      <c r="O57" s="102"/>
      <c r="V57" s="371"/>
      <c r="W57" s="371"/>
      <c r="X57" s="371"/>
      <c r="Y57" s="371"/>
    </row>
    <row r="58" spans="2:25" ht="21.95" customHeight="1">
      <c r="B58" s="14"/>
      <c r="C58" s="151"/>
      <c r="D58" s="430" t="s">
        <v>39</v>
      </c>
      <c r="E58" s="431"/>
      <c r="F58" s="431"/>
      <c r="G58" s="431"/>
      <c r="H58" s="431"/>
      <c r="I58" s="431"/>
      <c r="J58" s="431"/>
      <c r="K58" s="431"/>
      <c r="L58" s="431"/>
      <c r="M58" s="431"/>
      <c r="N58" s="67"/>
      <c r="O58" s="102"/>
      <c r="P58" s="79" t="s">
        <v>14</v>
      </c>
      <c r="Q58" s="79" t="s">
        <v>14</v>
      </c>
      <c r="V58" s="371"/>
      <c r="W58" s="371">
        <v>30</v>
      </c>
      <c r="X58" s="371"/>
      <c r="Y58" s="371"/>
    </row>
    <row r="59" spans="2:25" ht="21.95" customHeight="1">
      <c r="B59" s="72"/>
      <c r="C59" s="329" t="s">
        <v>151</v>
      </c>
      <c r="D59" s="663">
        <v>3</v>
      </c>
      <c r="E59" s="471" t="s">
        <v>637</v>
      </c>
      <c r="F59" s="472"/>
      <c r="G59" s="342" t="s">
        <v>123</v>
      </c>
      <c r="H59" s="367" t="s">
        <v>218</v>
      </c>
      <c r="I59" s="367" t="s">
        <v>331</v>
      </c>
      <c r="J59" s="420" t="s">
        <v>73</v>
      </c>
      <c r="K59" s="367" t="s">
        <v>332</v>
      </c>
      <c r="L59" s="392" t="str">
        <f>VLOOKUP(P59,'1'!$A$2:$B$68,2)</f>
        <v>Endang Anggiratih, S.T, M.Cs</v>
      </c>
      <c r="M59" s="409" t="e">
        <f>VLOOKUP(Q59,'1'!$A$2:$B$68,2)</f>
        <v>#N/A</v>
      </c>
      <c r="N59" s="156"/>
      <c r="O59" s="102"/>
      <c r="P59" s="79">
        <v>16</v>
      </c>
      <c r="Q59" s="79" t="s">
        <v>14</v>
      </c>
      <c r="V59" s="371"/>
      <c r="W59" s="371"/>
      <c r="X59" s="371"/>
      <c r="Y59" s="371"/>
    </row>
    <row r="60" spans="2:25" ht="21" customHeight="1">
      <c r="B60" s="6"/>
      <c r="C60" s="361" t="s">
        <v>152</v>
      </c>
      <c r="D60" s="321">
        <v>3</v>
      </c>
      <c r="E60" s="471" t="s">
        <v>637</v>
      </c>
      <c r="F60" s="472"/>
      <c r="G60" s="342" t="s">
        <v>123</v>
      </c>
      <c r="H60" s="367" t="s">
        <v>218</v>
      </c>
      <c r="I60" s="367" t="s">
        <v>301</v>
      </c>
      <c r="J60" s="421"/>
      <c r="K60" s="367" t="s">
        <v>137</v>
      </c>
      <c r="L60" s="394"/>
      <c r="M60" s="410"/>
      <c r="N60" s="156"/>
      <c r="O60" s="102"/>
      <c r="P60" s="79" t="s">
        <v>14</v>
      </c>
      <c r="Q60" s="79" t="s">
        <v>14</v>
      </c>
      <c r="V60" s="371"/>
      <c r="W60" s="371"/>
      <c r="X60" s="371"/>
      <c r="Y60" s="371"/>
    </row>
    <row r="61" spans="2:25" ht="21.95" customHeight="1">
      <c r="B61" s="6"/>
      <c r="C61" s="479" t="s">
        <v>104</v>
      </c>
      <c r="D61" s="659">
        <v>1</v>
      </c>
      <c r="E61" s="401" t="s">
        <v>77</v>
      </c>
      <c r="F61" s="402"/>
      <c r="G61" s="398" t="s">
        <v>123</v>
      </c>
      <c r="H61" s="367" t="s">
        <v>226</v>
      </c>
      <c r="I61" s="367" t="s">
        <v>538</v>
      </c>
      <c r="J61" s="389" t="s">
        <v>142</v>
      </c>
      <c r="K61" s="367" t="s">
        <v>137</v>
      </c>
      <c r="L61" s="392" t="str">
        <f>VLOOKUP(P61,'1'!$A$2:$B$68,2)</f>
        <v>Drs. Suko Waspodho</v>
      </c>
      <c r="M61" s="395" t="e">
        <f>VLOOKUP(Q61,'1'!$A$2:$B$68,2)</f>
        <v>#N/A</v>
      </c>
      <c r="N61" s="156"/>
      <c r="O61" s="102"/>
      <c r="P61" s="79">
        <v>21</v>
      </c>
      <c r="Q61" s="79" t="s">
        <v>14</v>
      </c>
      <c r="V61" s="371"/>
      <c r="W61" s="371"/>
      <c r="X61" s="371"/>
      <c r="Y61" s="371"/>
    </row>
    <row r="62" spans="2:25" ht="21.95" customHeight="1">
      <c r="B62" s="6"/>
      <c r="C62" s="479"/>
      <c r="D62" s="660"/>
      <c r="E62" s="405"/>
      <c r="F62" s="406"/>
      <c r="G62" s="400"/>
      <c r="H62" s="367" t="s">
        <v>56</v>
      </c>
      <c r="I62" s="367" t="s">
        <v>539</v>
      </c>
      <c r="J62" s="391"/>
      <c r="K62" s="367" t="s">
        <v>255</v>
      </c>
      <c r="L62" s="394"/>
      <c r="M62" s="397"/>
      <c r="N62" s="156"/>
      <c r="O62" s="102"/>
      <c r="P62" s="79" t="s">
        <v>14</v>
      </c>
      <c r="Q62" s="79" t="s">
        <v>14</v>
      </c>
      <c r="V62" s="371"/>
      <c r="W62" s="371"/>
      <c r="X62" s="371"/>
      <c r="Y62" s="371"/>
    </row>
    <row r="63" spans="2:25" ht="21.95" customHeight="1">
      <c r="B63" s="6"/>
      <c r="C63" s="132" t="s">
        <v>558</v>
      </c>
      <c r="D63" s="663">
        <v>1</v>
      </c>
      <c r="E63" s="529" t="s">
        <v>105</v>
      </c>
      <c r="F63" s="530"/>
      <c r="G63" s="342" t="s">
        <v>123</v>
      </c>
      <c r="H63" s="367" t="s">
        <v>57</v>
      </c>
      <c r="I63" s="367" t="s">
        <v>316</v>
      </c>
      <c r="J63" s="367" t="s">
        <v>140</v>
      </c>
      <c r="K63" s="348">
        <v>5</v>
      </c>
      <c r="L63" s="149" t="str">
        <f>VLOOKUP(P63,'1'!$A$2:$B$68,2)</f>
        <v>Yekti Handayani,  S.Pdi</v>
      </c>
      <c r="M63" s="344" t="e">
        <f>VLOOKUP(Q63,'1'!$A$2:$B$68,2)</f>
        <v>#N/A</v>
      </c>
      <c r="N63" s="156"/>
      <c r="O63" s="102"/>
      <c r="P63" s="79">
        <v>53</v>
      </c>
      <c r="Q63" s="79" t="s">
        <v>14</v>
      </c>
      <c r="V63" s="371"/>
      <c r="W63" s="371"/>
      <c r="X63" s="371"/>
      <c r="Y63" s="371"/>
    </row>
    <row r="64" spans="2:25" ht="21.95" customHeight="1">
      <c r="B64" s="6"/>
      <c r="C64" s="132" t="s">
        <v>559</v>
      </c>
      <c r="D64" s="659">
        <v>1</v>
      </c>
      <c r="E64" s="401" t="s">
        <v>105</v>
      </c>
      <c r="F64" s="402"/>
      <c r="G64" s="398" t="s">
        <v>123</v>
      </c>
      <c r="H64" s="367" t="s">
        <v>56</v>
      </c>
      <c r="I64" s="367" t="s">
        <v>368</v>
      </c>
      <c r="J64" s="390" t="s">
        <v>141</v>
      </c>
      <c r="K64" s="348" t="s">
        <v>367</v>
      </c>
      <c r="L64" s="392" t="str">
        <f>VLOOKUP(P64,'1'!$A$2:$B$68,2)</f>
        <v>Yuliyanto, S.Pd.I, M.Pd</v>
      </c>
      <c r="M64" s="395" t="e">
        <f>VLOOKUP(Q64,'1'!$A$2:$B$68,2)</f>
        <v>#N/A</v>
      </c>
      <c r="N64" s="156"/>
      <c r="O64" s="102"/>
      <c r="P64" s="79">
        <v>57</v>
      </c>
      <c r="Q64" s="79" t="s">
        <v>14</v>
      </c>
      <c r="V64" s="371"/>
      <c r="W64" s="371"/>
      <c r="X64" s="371"/>
      <c r="Y64" s="371"/>
    </row>
    <row r="65" spans="2:25" ht="21.95" customHeight="1">
      <c r="B65" s="6"/>
      <c r="C65" s="320" t="s">
        <v>557</v>
      </c>
      <c r="D65" s="660"/>
      <c r="E65" s="405"/>
      <c r="F65" s="406"/>
      <c r="G65" s="400"/>
      <c r="H65" s="367" t="s">
        <v>26</v>
      </c>
      <c r="I65" s="367" t="s">
        <v>250</v>
      </c>
      <c r="J65" s="391"/>
      <c r="K65" s="367">
        <v>4</v>
      </c>
      <c r="L65" s="394"/>
      <c r="M65" s="397"/>
      <c r="N65" s="156"/>
      <c r="O65" s="102"/>
      <c r="P65" s="79" t="s">
        <v>14</v>
      </c>
      <c r="Q65" s="79" t="s">
        <v>14</v>
      </c>
      <c r="V65" s="371"/>
      <c r="W65" s="371"/>
      <c r="X65" s="371"/>
      <c r="Y65" s="371"/>
    </row>
    <row r="66" spans="2:25" ht="23.1" customHeight="1">
      <c r="B66" s="6"/>
      <c r="C66" s="310"/>
      <c r="D66" s="664">
        <v>5</v>
      </c>
      <c r="E66" s="536" t="s">
        <v>647</v>
      </c>
      <c r="F66" s="537"/>
      <c r="G66" s="398" t="s">
        <v>123</v>
      </c>
      <c r="H66" s="367" t="s">
        <v>20</v>
      </c>
      <c r="I66" s="367" t="s">
        <v>396</v>
      </c>
      <c r="J66" s="389" t="s">
        <v>144</v>
      </c>
      <c r="K66" s="367" t="s">
        <v>395</v>
      </c>
      <c r="L66" s="392" t="str">
        <f>VLOOKUP(P66,'1'!$A$2:$B$68,2)</f>
        <v>Erni Rahayu, S.Pd, M.Pd</v>
      </c>
      <c r="M66" s="395" t="e">
        <f>VLOOKUP(Q66,'1'!$A$2:$B$68,2)</f>
        <v>#N/A</v>
      </c>
      <c r="N66" s="156"/>
      <c r="O66" s="102"/>
      <c r="P66" s="79">
        <v>24</v>
      </c>
      <c r="Q66" s="79" t="s">
        <v>14</v>
      </c>
      <c r="V66" s="371"/>
      <c r="W66" s="371"/>
      <c r="X66" s="371"/>
      <c r="Y66" s="371"/>
    </row>
    <row r="67" spans="2:25" ht="23.1" customHeight="1">
      <c r="B67" s="6"/>
      <c r="C67" s="310"/>
      <c r="D67" s="664"/>
      <c r="E67" s="540"/>
      <c r="F67" s="541"/>
      <c r="G67" s="400"/>
      <c r="H67" s="367" t="s">
        <v>21</v>
      </c>
      <c r="I67" s="367" t="s">
        <v>376</v>
      </c>
      <c r="J67" s="391"/>
      <c r="K67" s="367" t="s">
        <v>375</v>
      </c>
      <c r="L67" s="394"/>
      <c r="M67" s="397"/>
      <c r="N67" s="156"/>
      <c r="O67" s="102"/>
      <c r="P67" s="79" t="s">
        <v>14</v>
      </c>
      <c r="Q67" s="79" t="s">
        <v>14</v>
      </c>
      <c r="V67" s="371"/>
      <c r="W67" s="371"/>
      <c r="X67" s="371"/>
      <c r="Y67" s="371"/>
    </row>
    <row r="68" spans="2:25" ht="21.95" customHeight="1">
      <c r="B68" s="6"/>
      <c r="C68" s="310"/>
      <c r="D68" s="659">
        <v>5</v>
      </c>
      <c r="E68" s="413" t="s">
        <v>126</v>
      </c>
      <c r="F68" s="359" t="s">
        <v>131</v>
      </c>
      <c r="G68" s="366" t="s">
        <v>123</v>
      </c>
      <c r="H68" s="367" t="s">
        <v>58</v>
      </c>
      <c r="I68" s="367" t="s">
        <v>457</v>
      </c>
      <c r="J68" s="356" t="s">
        <v>75</v>
      </c>
      <c r="K68" s="367">
        <v>24</v>
      </c>
      <c r="L68" s="392" t="str">
        <f>VLOOKUP(P68,'1'!$A$2:$B$68,2)</f>
        <v>Budi Hartanto, S.Kom, M.Kom</v>
      </c>
      <c r="M68" s="344" t="e">
        <f>VLOOKUP(Q68,'1'!$A$2:$B$68,2)</f>
        <v>#N/A</v>
      </c>
      <c r="N68" s="156"/>
      <c r="O68" s="102"/>
      <c r="P68" s="79">
        <v>13</v>
      </c>
      <c r="Q68" s="79" t="s">
        <v>14</v>
      </c>
      <c r="R68" s="96"/>
      <c r="V68" s="371"/>
      <c r="W68" s="371"/>
      <c r="X68" s="371"/>
      <c r="Y68" s="371"/>
    </row>
    <row r="69" spans="2:25" ht="21.95" customHeight="1">
      <c r="B69" s="6"/>
      <c r="C69" s="310"/>
      <c r="D69" s="661"/>
      <c r="E69" s="414"/>
      <c r="F69" s="341" t="s">
        <v>132</v>
      </c>
      <c r="G69" s="342" t="s">
        <v>183</v>
      </c>
      <c r="H69" s="367" t="s">
        <v>58</v>
      </c>
      <c r="I69" s="367" t="s">
        <v>281</v>
      </c>
      <c r="J69" s="356" t="s">
        <v>75</v>
      </c>
      <c r="K69" s="367" t="s">
        <v>505</v>
      </c>
      <c r="L69" s="394"/>
      <c r="M69" s="185" t="e">
        <f>VLOOKUP(Q69,'1'!$A$2:$B$68,2)</f>
        <v>#N/A</v>
      </c>
      <c r="N69" s="156"/>
      <c r="O69" s="102"/>
      <c r="P69" s="79">
        <v>13</v>
      </c>
      <c r="Q69" s="79" t="s">
        <v>14</v>
      </c>
      <c r="R69" s="96"/>
      <c r="V69" s="371"/>
      <c r="W69" s="371"/>
      <c r="X69" s="371"/>
      <c r="Y69" s="371"/>
    </row>
    <row r="70" spans="2:25" ht="33.75" customHeight="1">
      <c r="B70" s="20"/>
      <c r="C70" s="69"/>
      <c r="D70" s="663">
        <v>1</v>
      </c>
      <c r="E70" s="370" t="s">
        <v>624</v>
      </c>
      <c r="F70" s="325" t="s">
        <v>131</v>
      </c>
      <c r="G70" s="366" t="s">
        <v>134</v>
      </c>
      <c r="H70" s="367" t="s">
        <v>58</v>
      </c>
      <c r="I70" s="367" t="s">
        <v>262</v>
      </c>
      <c r="J70" s="367" t="s">
        <v>142</v>
      </c>
      <c r="K70" s="367">
        <v>14</v>
      </c>
      <c r="L70" s="187" t="str">
        <f>VLOOKUP(P70,'1'!$A$2:$B$68,2)</f>
        <v>Muqorobin, S.Kom, M.Kom</v>
      </c>
      <c r="M70" s="344" t="e">
        <f>VLOOKUP(Q70,'1'!$A$2:$B$68,2)</f>
        <v>#N/A</v>
      </c>
      <c r="N70" s="156"/>
      <c r="O70" s="102"/>
      <c r="P70" s="79">
        <v>19</v>
      </c>
      <c r="Q70" s="79" t="s">
        <v>14</v>
      </c>
      <c r="V70" s="371"/>
      <c r="W70" s="371"/>
      <c r="X70" s="371"/>
      <c r="Y70" s="371"/>
    </row>
    <row r="71" spans="2:25" ht="21" customHeight="1">
      <c r="B71" s="20"/>
      <c r="C71" s="310"/>
      <c r="D71" s="658">
        <v>1</v>
      </c>
      <c r="E71" s="592" t="s">
        <v>224</v>
      </c>
      <c r="F71" s="592"/>
      <c r="G71" s="398" t="s">
        <v>134</v>
      </c>
      <c r="H71" s="367" t="s">
        <v>57</v>
      </c>
      <c r="I71" s="367" t="s">
        <v>407</v>
      </c>
      <c r="J71" s="389" t="s">
        <v>140</v>
      </c>
      <c r="K71" s="367" t="s">
        <v>406</v>
      </c>
      <c r="L71" s="629" t="str">
        <f>VLOOKUP(P71,'1'!$A$2:$B$68,2)</f>
        <v>Laseri, S.Kom</v>
      </c>
      <c r="M71" s="395" t="e">
        <f>VLOOKUP(Q71,'1'!$A$2:$B$68,2)</f>
        <v>#N/A</v>
      </c>
      <c r="N71" s="156"/>
      <c r="O71" s="102"/>
      <c r="P71" s="79">
        <v>31</v>
      </c>
      <c r="Q71" s="79" t="s">
        <v>14</v>
      </c>
      <c r="V71" s="371"/>
      <c r="W71" s="371"/>
      <c r="X71" s="371"/>
      <c r="Y71" s="371"/>
    </row>
    <row r="72" spans="2:25" ht="21" customHeight="1">
      <c r="B72" s="20"/>
      <c r="C72" s="310"/>
      <c r="D72" s="658"/>
      <c r="E72" s="592"/>
      <c r="F72" s="592"/>
      <c r="G72" s="399"/>
      <c r="H72" s="367" t="s">
        <v>26</v>
      </c>
      <c r="I72" s="367" t="s">
        <v>250</v>
      </c>
      <c r="J72" s="390"/>
      <c r="K72" s="367">
        <v>4</v>
      </c>
      <c r="L72" s="630"/>
      <c r="M72" s="396"/>
      <c r="N72" s="156"/>
      <c r="O72" s="102"/>
      <c r="P72" s="79">
        <v>31</v>
      </c>
      <c r="Q72" s="79" t="s">
        <v>14</v>
      </c>
      <c r="V72" s="371"/>
      <c r="W72" s="371"/>
      <c r="X72" s="371"/>
      <c r="Y72" s="371"/>
    </row>
    <row r="73" spans="2:25" ht="36" customHeight="1">
      <c r="B73" s="20"/>
      <c r="C73" s="310"/>
      <c r="D73" s="321">
        <v>1</v>
      </c>
      <c r="E73" s="592" t="s">
        <v>224</v>
      </c>
      <c r="F73" s="592"/>
      <c r="G73" s="400"/>
      <c r="H73" s="367" t="s">
        <v>56</v>
      </c>
      <c r="I73" s="367" t="s">
        <v>368</v>
      </c>
      <c r="J73" s="391"/>
      <c r="K73" s="367" t="s">
        <v>367</v>
      </c>
      <c r="L73" s="631"/>
      <c r="M73" s="397"/>
      <c r="N73" s="156"/>
      <c r="O73" s="102"/>
      <c r="P73" s="79">
        <v>29</v>
      </c>
      <c r="Q73" s="79" t="s">
        <v>14</v>
      </c>
      <c r="V73" s="371"/>
      <c r="W73" s="371"/>
      <c r="X73" s="371"/>
      <c r="Y73" s="371"/>
    </row>
    <row r="74" spans="2:25" ht="21.95" customHeight="1">
      <c r="B74" s="6"/>
      <c r="C74" s="310"/>
      <c r="D74" s="659">
        <v>3</v>
      </c>
      <c r="E74" s="401" t="s">
        <v>113</v>
      </c>
      <c r="F74" s="402"/>
      <c r="G74" s="398" t="s">
        <v>134</v>
      </c>
      <c r="H74" s="367" t="s">
        <v>58</v>
      </c>
      <c r="I74" s="367" t="s">
        <v>283</v>
      </c>
      <c r="J74" s="389" t="s">
        <v>141</v>
      </c>
      <c r="K74" s="367" t="s">
        <v>284</v>
      </c>
      <c r="L74" s="392" t="str">
        <f>VLOOKUP(P74,'1'!$A$2:$B$68,2)</f>
        <v>Elistya Rimawati, S.Si, M.Si</v>
      </c>
      <c r="M74" s="395" t="e">
        <f>VLOOKUP(Q74,'1'!$A$2:$B$68,2)</f>
        <v>#N/A</v>
      </c>
      <c r="N74" s="156"/>
      <c r="O74" s="102"/>
      <c r="P74" s="79">
        <v>22</v>
      </c>
      <c r="Q74" s="79" t="s">
        <v>14</v>
      </c>
      <c r="V74" s="371"/>
      <c r="W74" s="371"/>
      <c r="X74" s="371"/>
      <c r="Y74" s="371"/>
    </row>
    <row r="75" spans="2:25" ht="21.95" customHeight="1">
      <c r="B75" s="6"/>
      <c r="C75" s="310"/>
      <c r="D75" s="661"/>
      <c r="E75" s="405"/>
      <c r="F75" s="406"/>
      <c r="G75" s="399"/>
      <c r="H75" s="367" t="s">
        <v>57</v>
      </c>
      <c r="I75" s="367" t="s">
        <v>171</v>
      </c>
      <c r="J75" s="391"/>
      <c r="K75" s="367">
        <v>1</v>
      </c>
      <c r="L75" s="394"/>
      <c r="M75" s="397"/>
      <c r="N75" s="156"/>
      <c r="O75" s="102"/>
      <c r="P75" s="79" t="s">
        <v>14</v>
      </c>
      <c r="Q75" s="79" t="s">
        <v>14</v>
      </c>
      <c r="V75" s="371"/>
      <c r="W75" s="371"/>
      <c r="X75" s="371"/>
      <c r="Y75" s="371"/>
    </row>
    <row r="76" spans="2:25" ht="21.95" customHeight="1">
      <c r="B76" s="5"/>
      <c r="C76" s="76"/>
      <c r="D76" s="321">
        <v>7</v>
      </c>
      <c r="E76" s="645" t="s">
        <v>68</v>
      </c>
      <c r="F76" s="646"/>
      <c r="G76" s="366" t="s">
        <v>146</v>
      </c>
      <c r="H76" s="367" t="s">
        <v>58</v>
      </c>
      <c r="I76" s="367" t="s">
        <v>280</v>
      </c>
      <c r="J76" s="367" t="s">
        <v>140</v>
      </c>
      <c r="K76" s="367" t="s">
        <v>591</v>
      </c>
      <c r="L76" s="200" t="str">
        <f>VLOOKUP(P76,'1'!$A$2:$B$68,2)</f>
        <v>Endang Anggiratih, S.T, M.Cs</v>
      </c>
      <c r="M76" s="312" t="e">
        <f>VLOOKUP(Q76,'1'!$A$2:$B$68,2)</f>
        <v>#N/A</v>
      </c>
      <c r="N76" s="156"/>
      <c r="O76" s="102"/>
      <c r="P76" s="79">
        <v>16</v>
      </c>
      <c r="V76" s="371"/>
      <c r="W76" s="371"/>
      <c r="X76" s="371"/>
      <c r="Y76" s="371"/>
    </row>
    <row r="77" spans="2:25" ht="21.95" customHeight="1" thickBot="1">
      <c r="B77" s="88"/>
      <c r="C77" s="89"/>
      <c r="D77" s="99"/>
      <c r="E77" s="99"/>
      <c r="F77" s="99"/>
      <c r="G77" s="99"/>
      <c r="H77" s="99"/>
      <c r="I77" s="99"/>
      <c r="J77" s="99"/>
      <c r="K77" s="99"/>
      <c r="L77" s="99"/>
      <c r="M77" s="182"/>
      <c r="N77" s="181"/>
      <c r="O77" s="388"/>
      <c r="P77" s="79" t="s">
        <v>14</v>
      </c>
      <c r="Q77" s="79" t="s">
        <v>14</v>
      </c>
      <c r="V77" s="371"/>
      <c r="W77" s="371"/>
      <c r="X77" s="371"/>
      <c r="Y77" s="371"/>
    </row>
    <row r="78" spans="2:25" ht="15.75">
      <c r="B78" s="11"/>
      <c r="C78" s="44"/>
      <c r="D78" s="39"/>
      <c r="E78" s="45"/>
      <c r="F78" s="45"/>
      <c r="G78" s="39"/>
      <c r="H78" s="46"/>
      <c r="I78" s="46"/>
      <c r="J78" s="46"/>
      <c r="K78" s="46"/>
      <c r="L78" s="252"/>
      <c r="M78" s="57"/>
      <c r="N78" s="101"/>
      <c r="O78" s="102"/>
      <c r="P78" s="79" t="s">
        <v>14</v>
      </c>
      <c r="Q78" s="79" t="s">
        <v>14</v>
      </c>
      <c r="V78" s="371">
        <v>16</v>
      </c>
      <c r="W78" s="371"/>
      <c r="X78" s="371"/>
      <c r="Y78" s="371">
        <v>12</v>
      </c>
    </row>
    <row r="79" spans="2:25" ht="23.25">
      <c r="B79" s="66" t="s">
        <v>211</v>
      </c>
      <c r="C79" s="47"/>
      <c r="D79" s="41"/>
      <c r="E79" s="42"/>
      <c r="F79" s="42"/>
      <c r="G79" s="41"/>
      <c r="H79" s="48"/>
      <c r="I79" s="48"/>
      <c r="J79" s="48"/>
      <c r="K79" s="48"/>
      <c r="L79" s="253"/>
      <c r="M79" s="58"/>
      <c r="N79" s="102"/>
      <c r="O79" s="102"/>
      <c r="P79" s="79" t="s">
        <v>14</v>
      </c>
      <c r="Q79" s="79" t="s">
        <v>14</v>
      </c>
      <c r="V79" s="371"/>
      <c r="W79" s="371"/>
      <c r="X79" s="371"/>
      <c r="Y79" s="371"/>
    </row>
    <row r="80" spans="2:25" ht="14.25" customHeight="1">
      <c r="B80" s="15"/>
      <c r="C80" s="15"/>
      <c r="D80" s="15"/>
      <c r="E80" s="372"/>
      <c r="F80" s="372"/>
      <c r="G80" s="71"/>
      <c r="H80" s="15"/>
      <c r="I80" s="15"/>
      <c r="J80" s="15"/>
      <c r="K80" s="15"/>
      <c r="L80" s="15"/>
      <c r="M80" s="15"/>
      <c r="N80" s="15"/>
      <c r="O80" s="15"/>
      <c r="V80" s="371"/>
      <c r="W80" s="371"/>
      <c r="X80" s="26"/>
    </row>
    <row r="81" spans="2:25" ht="21.75" thickBot="1">
      <c r="B81" s="7"/>
      <c r="C81" s="130" t="s">
        <v>34</v>
      </c>
      <c r="D81" s="91"/>
      <c r="E81" s="573"/>
      <c r="F81" s="573"/>
      <c r="G81" s="573"/>
      <c r="H81" s="226"/>
      <c r="I81" s="291"/>
      <c r="J81" s="92"/>
      <c r="K81" s="281" t="s">
        <v>45</v>
      </c>
      <c r="M81" s="93"/>
      <c r="N81" s="94"/>
      <c r="O81" s="94"/>
      <c r="V81" s="26"/>
      <c r="W81" s="26"/>
      <c r="X81" s="26"/>
    </row>
    <row r="82" spans="2:25" ht="14.25">
      <c r="B82" s="53" t="s">
        <v>2</v>
      </c>
      <c r="C82" s="363" t="s">
        <v>3</v>
      </c>
      <c r="D82" s="433" t="s">
        <v>4</v>
      </c>
      <c r="E82" s="521" t="s">
        <v>15</v>
      </c>
      <c r="F82" s="522"/>
      <c r="G82" s="433" t="s">
        <v>16</v>
      </c>
      <c r="H82" s="433" t="s">
        <v>62</v>
      </c>
      <c r="I82" s="433" t="s">
        <v>23</v>
      </c>
      <c r="J82" s="433" t="s">
        <v>5</v>
      </c>
      <c r="K82" s="373" t="s">
        <v>6</v>
      </c>
      <c r="L82" s="433" t="s">
        <v>661</v>
      </c>
      <c r="M82" s="574" t="s">
        <v>30</v>
      </c>
      <c r="N82" s="571" t="s">
        <v>38</v>
      </c>
      <c r="P82" s="79" t="s">
        <v>32</v>
      </c>
      <c r="Q82" s="79" t="s">
        <v>33</v>
      </c>
      <c r="T82" s="17" t="s">
        <v>19</v>
      </c>
      <c r="V82" s="579" t="s">
        <v>20</v>
      </c>
      <c r="W82" s="579"/>
      <c r="X82" s="27" t="s">
        <v>21</v>
      </c>
      <c r="Y82" s="28" t="s">
        <v>26</v>
      </c>
    </row>
    <row r="83" spans="2:25" ht="15" thickBot="1">
      <c r="B83" s="54" t="s">
        <v>7</v>
      </c>
      <c r="C83" s="364" t="s">
        <v>8</v>
      </c>
      <c r="D83" s="434"/>
      <c r="E83" s="523"/>
      <c r="F83" s="524"/>
      <c r="G83" s="434"/>
      <c r="H83" s="434"/>
      <c r="I83" s="434"/>
      <c r="J83" s="434"/>
      <c r="K83" s="374" t="s">
        <v>9</v>
      </c>
      <c r="L83" s="434"/>
      <c r="M83" s="575"/>
      <c r="N83" s="572"/>
      <c r="T83" t="s">
        <v>24</v>
      </c>
      <c r="U83" t="s">
        <v>37</v>
      </c>
      <c r="V83" s="29" t="s">
        <v>24</v>
      </c>
      <c r="W83" s="29" t="s">
        <v>25</v>
      </c>
      <c r="X83" s="29" t="s">
        <v>25</v>
      </c>
      <c r="Y83" s="29" t="s">
        <v>25</v>
      </c>
    </row>
    <row r="84" spans="2:25" ht="15" customHeight="1" thickTop="1">
      <c r="B84" s="21"/>
      <c r="C84" s="22"/>
      <c r="D84" s="75"/>
      <c r="E84" s="77"/>
      <c r="F84" s="159"/>
      <c r="G84" s="386"/>
      <c r="H84" s="157"/>
      <c r="I84" s="157"/>
      <c r="J84" s="210"/>
      <c r="K84" s="346"/>
      <c r="L84" s="78"/>
      <c r="M84" s="178"/>
      <c r="N84" s="110"/>
      <c r="O84" s="102"/>
      <c r="V84" s="371"/>
      <c r="W84" s="371">
        <v>30</v>
      </c>
      <c r="X84" s="371"/>
      <c r="Y84" s="371"/>
    </row>
    <row r="85" spans="2:25" ht="21.95" customHeight="1">
      <c r="B85" s="232" t="s">
        <v>561</v>
      </c>
      <c r="C85" s="132" t="s">
        <v>45</v>
      </c>
      <c r="D85" s="659">
        <v>3</v>
      </c>
      <c r="E85" s="584" t="s">
        <v>248</v>
      </c>
      <c r="F85" s="585"/>
      <c r="G85" s="398" t="s">
        <v>122</v>
      </c>
      <c r="H85" s="367" t="s">
        <v>487</v>
      </c>
      <c r="I85" s="367" t="s">
        <v>311</v>
      </c>
      <c r="J85" s="583" t="s">
        <v>141</v>
      </c>
      <c r="K85" s="367">
        <v>24</v>
      </c>
      <c r="L85" s="392" t="str">
        <f>VLOOKUP(P85,'1'!$A$2:$B$68,2)</f>
        <v>Ari Wibowo, S.Si, M.Si</v>
      </c>
      <c r="M85" s="395" t="e">
        <f>VLOOKUP(Q85,'1'!$A$2:$B$68,2)</f>
        <v>#N/A</v>
      </c>
      <c r="N85" s="156"/>
      <c r="O85" s="102"/>
      <c r="P85" s="79">
        <v>4</v>
      </c>
      <c r="Q85" s="79" t="s">
        <v>14</v>
      </c>
      <c r="V85" s="371"/>
      <c r="W85" s="371"/>
      <c r="X85" s="371"/>
      <c r="Y85" s="371"/>
    </row>
    <row r="86" spans="2:25" ht="21.95" customHeight="1">
      <c r="B86" s="154"/>
      <c r="C86" s="132" t="s">
        <v>560</v>
      </c>
      <c r="D86" s="661"/>
      <c r="E86" s="586"/>
      <c r="F86" s="587"/>
      <c r="G86" s="399"/>
      <c r="H86" s="367" t="s">
        <v>21</v>
      </c>
      <c r="I86" s="367" t="s">
        <v>354</v>
      </c>
      <c r="J86" s="583"/>
      <c r="K86" s="367" t="s">
        <v>129</v>
      </c>
      <c r="L86" s="393"/>
      <c r="M86" s="397"/>
      <c r="N86" s="156"/>
      <c r="O86" s="102"/>
      <c r="V86" s="371"/>
      <c r="W86" s="371"/>
      <c r="X86" s="371"/>
      <c r="Y86" s="371"/>
    </row>
    <row r="87" spans="2:25" ht="21.95" customHeight="1">
      <c r="B87" s="154"/>
      <c r="C87" s="320" t="s">
        <v>557</v>
      </c>
      <c r="D87" s="660"/>
      <c r="E87" s="588"/>
      <c r="F87" s="589"/>
      <c r="G87" s="400"/>
      <c r="H87" s="367" t="s">
        <v>249</v>
      </c>
      <c r="I87" s="367" t="s">
        <v>488</v>
      </c>
      <c r="J87" s="348" t="s">
        <v>140</v>
      </c>
      <c r="K87" s="367" t="s">
        <v>489</v>
      </c>
      <c r="L87" s="394"/>
      <c r="M87" s="344" t="e">
        <f>VLOOKUP(Q87,'1'!$A$2:$B$68,2)</f>
        <v>#N/A</v>
      </c>
      <c r="N87" s="156"/>
      <c r="O87" s="102"/>
      <c r="P87" s="79">
        <v>35</v>
      </c>
      <c r="Q87" s="79" t="s">
        <v>14</v>
      </c>
      <c r="V87" s="371"/>
      <c r="W87" s="371"/>
      <c r="X87" s="371"/>
      <c r="Y87" s="371"/>
    </row>
    <row r="88" spans="2:25" ht="21.95" customHeight="1">
      <c r="B88" s="154"/>
      <c r="C88" s="320"/>
      <c r="D88" s="659">
        <v>1</v>
      </c>
      <c r="E88" s="415" t="s">
        <v>574</v>
      </c>
      <c r="F88" s="377" t="s">
        <v>131</v>
      </c>
      <c r="G88" s="366" t="s">
        <v>610</v>
      </c>
      <c r="H88" s="367" t="s">
        <v>57</v>
      </c>
      <c r="I88" s="367" t="s">
        <v>588</v>
      </c>
      <c r="J88" s="356" t="s">
        <v>213</v>
      </c>
      <c r="K88" s="367" t="s">
        <v>589</v>
      </c>
      <c r="L88" s="392" t="str">
        <f>VLOOKUP(P88,'1'!$A$2:$B$68,2)</f>
        <v>Bayu Dwi Raharja, S.Kom, M.Kom</v>
      </c>
      <c r="M88" s="344" t="e">
        <f>VLOOKUP(Q88,'1'!$A$2:$B$68,2)</f>
        <v>#N/A</v>
      </c>
      <c r="N88" s="156"/>
      <c r="O88" s="102"/>
      <c r="P88" s="79">
        <v>11</v>
      </c>
      <c r="Q88" s="79" t="s">
        <v>14</v>
      </c>
      <c r="V88" s="371"/>
      <c r="W88" s="371"/>
      <c r="X88" s="371"/>
      <c r="Y88" s="371"/>
    </row>
    <row r="89" spans="2:25" ht="21.95" customHeight="1">
      <c r="B89" s="154"/>
      <c r="C89" s="320"/>
      <c r="D89" s="661"/>
      <c r="E89" s="416"/>
      <c r="F89" s="449" t="s">
        <v>132</v>
      </c>
      <c r="G89" s="398" t="s">
        <v>611</v>
      </c>
      <c r="H89" s="367" t="s">
        <v>56</v>
      </c>
      <c r="I89" s="367" t="s">
        <v>299</v>
      </c>
      <c r="J89" s="582" t="s">
        <v>213</v>
      </c>
      <c r="K89" s="367">
        <v>9</v>
      </c>
      <c r="L89" s="393"/>
      <c r="M89" s="395" t="e">
        <f>VLOOKUP(Q89,'1'!$A$2:$B$68,2)</f>
        <v>#N/A</v>
      </c>
      <c r="N89" s="156"/>
      <c r="O89" s="102"/>
      <c r="P89" s="79">
        <v>11</v>
      </c>
      <c r="Q89" s="79" t="s">
        <v>14</v>
      </c>
      <c r="V89" s="371"/>
      <c r="W89" s="371"/>
      <c r="X89" s="371"/>
      <c r="Y89" s="371"/>
    </row>
    <row r="90" spans="2:25" ht="21.95" customHeight="1">
      <c r="B90" s="154"/>
      <c r="C90" s="320"/>
      <c r="D90" s="660"/>
      <c r="E90" s="417"/>
      <c r="F90" s="450"/>
      <c r="G90" s="400"/>
      <c r="H90" s="367" t="s">
        <v>26</v>
      </c>
      <c r="I90" s="367" t="s">
        <v>251</v>
      </c>
      <c r="J90" s="421"/>
      <c r="K90" s="367">
        <v>11</v>
      </c>
      <c r="L90" s="394"/>
      <c r="M90" s="397"/>
      <c r="N90" s="156"/>
      <c r="O90" s="102"/>
      <c r="P90" s="79" t="s">
        <v>14</v>
      </c>
      <c r="Q90" s="79" t="s">
        <v>14</v>
      </c>
      <c r="V90" s="371"/>
      <c r="W90" s="371"/>
      <c r="X90" s="371"/>
      <c r="Y90" s="371"/>
    </row>
    <row r="91" spans="2:25" ht="21.95" customHeight="1">
      <c r="B91" s="70"/>
      <c r="C91" s="310"/>
      <c r="D91" s="665">
        <v>1</v>
      </c>
      <c r="E91" s="415" t="s">
        <v>222</v>
      </c>
      <c r="F91" s="325" t="s">
        <v>131</v>
      </c>
      <c r="G91" s="366" t="s">
        <v>122</v>
      </c>
      <c r="H91" s="367" t="s">
        <v>212</v>
      </c>
      <c r="I91" s="367" t="s">
        <v>388</v>
      </c>
      <c r="J91" s="365" t="s">
        <v>82</v>
      </c>
      <c r="K91" s="367" t="s">
        <v>164</v>
      </c>
      <c r="L91" s="392" t="str">
        <f>VLOOKUP(P91,'1'!$A$2:$B$68,2)</f>
        <v>Sigied Himawan Yudhanto, M.Sn</v>
      </c>
      <c r="M91" s="344" t="e">
        <f>VLOOKUP(Q91,'1'!$A$2:$B$68,2)</f>
        <v>#N/A</v>
      </c>
      <c r="N91" s="156"/>
      <c r="O91" s="102"/>
      <c r="P91" s="79">
        <v>44</v>
      </c>
      <c r="Q91" s="79" t="s">
        <v>14</v>
      </c>
      <c r="V91" s="371"/>
      <c r="W91" s="371"/>
      <c r="X91" s="371"/>
      <c r="Y91" s="371"/>
    </row>
    <row r="92" spans="2:25" ht="21.95" customHeight="1">
      <c r="B92" s="72"/>
      <c r="C92" s="301"/>
      <c r="D92" s="666"/>
      <c r="E92" s="416"/>
      <c r="F92" s="352" t="s">
        <v>132</v>
      </c>
      <c r="G92" s="366" t="s">
        <v>135</v>
      </c>
      <c r="H92" s="367" t="s">
        <v>58</v>
      </c>
      <c r="I92" s="367" t="s">
        <v>263</v>
      </c>
      <c r="J92" s="365" t="s">
        <v>82</v>
      </c>
      <c r="K92" s="367">
        <v>25</v>
      </c>
      <c r="L92" s="393"/>
      <c r="M92" s="344" t="e">
        <f>VLOOKUP(Q92,'1'!$A$2:$B$68,2)</f>
        <v>#N/A</v>
      </c>
      <c r="N92" s="156"/>
      <c r="O92" s="102"/>
      <c r="P92" s="79">
        <v>44</v>
      </c>
      <c r="Q92" s="79" t="s">
        <v>14</v>
      </c>
      <c r="V92" s="371"/>
      <c r="W92" s="371"/>
      <c r="X92" s="371"/>
      <c r="Y92" s="371"/>
    </row>
    <row r="93" spans="2:25" ht="21.95" customHeight="1">
      <c r="B93" s="72"/>
      <c r="C93" s="301"/>
      <c r="D93" s="667"/>
      <c r="E93" s="417"/>
      <c r="F93" s="325" t="s">
        <v>133</v>
      </c>
      <c r="G93" s="366" t="s">
        <v>543</v>
      </c>
      <c r="H93" s="367" t="s">
        <v>58</v>
      </c>
      <c r="I93" s="367" t="s">
        <v>264</v>
      </c>
      <c r="J93" s="356" t="s">
        <v>82</v>
      </c>
      <c r="K93" s="367">
        <v>25</v>
      </c>
      <c r="L93" s="394"/>
      <c r="M93" s="185" t="e">
        <f>VLOOKUP(Q93,'1'!$A$2:$B$68,2)</f>
        <v>#N/A</v>
      </c>
      <c r="N93" s="156"/>
      <c r="O93" s="102"/>
      <c r="P93" s="79">
        <v>44</v>
      </c>
      <c r="Q93" s="79" t="s">
        <v>14</v>
      </c>
      <c r="V93" s="371"/>
      <c r="W93" s="371"/>
      <c r="X93" s="371"/>
      <c r="Y93" s="371"/>
    </row>
    <row r="94" spans="2:25" ht="21.95" customHeight="1">
      <c r="B94" s="154"/>
      <c r="C94" s="132"/>
      <c r="D94" s="668">
        <v>1</v>
      </c>
      <c r="E94" s="632" t="s">
        <v>222</v>
      </c>
      <c r="F94" s="632"/>
      <c r="G94" s="366" t="s">
        <v>147</v>
      </c>
      <c r="H94" s="367" t="s">
        <v>26</v>
      </c>
      <c r="I94" s="367" t="s">
        <v>251</v>
      </c>
      <c r="J94" s="353" t="s">
        <v>215</v>
      </c>
      <c r="K94" s="367">
        <v>13</v>
      </c>
      <c r="L94" s="149" t="str">
        <f>VLOOKUP(P94,'1'!$A$2:$B$68,2)</f>
        <v>Dimas Pamilih, S.Kom</v>
      </c>
      <c r="M94" s="344" t="e">
        <f>VLOOKUP(Q94,'1'!$A$2:$B$68,2)</f>
        <v>#N/A</v>
      </c>
      <c r="N94" s="156"/>
      <c r="O94" s="102"/>
      <c r="P94" s="79">
        <v>17</v>
      </c>
      <c r="Q94" s="79" t="s">
        <v>14</v>
      </c>
      <c r="V94" s="371"/>
      <c r="W94" s="371"/>
      <c r="X94" s="371"/>
      <c r="Y94" s="371"/>
    </row>
    <row r="95" spans="2:25" ht="21.95" customHeight="1">
      <c r="B95" s="72"/>
      <c r="C95" s="301"/>
      <c r="D95" s="659">
        <v>5</v>
      </c>
      <c r="E95" s="445" t="s">
        <v>126</v>
      </c>
      <c r="F95" s="359" t="s">
        <v>131</v>
      </c>
      <c r="G95" s="366" t="s">
        <v>122</v>
      </c>
      <c r="H95" s="367" t="s">
        <v>58</v>
      </c>
      <c r="I95" s="367" t="s">
        <v>269</v>
      </c>
      <c r="J95" s="356" t="s">
        <v>158</v>
      </c>
      <c r="K95" s="367" t="s">
        <v>462</v>
      </c>
      <c r="L95" s="392" t="str">
        <f>VLOOKUP(P95,'1'!$A$2:$B$68,2)</f>
        <v>Budi Hartanto, S.Kom, M.Kom</v>
      </c>
      <c r="M95" s="344" t="e">
        <f>VLOOKUP(Q95,'1'!$A$2:$B$68,2)</f>
        <v>#N/A</v>
      </c>
      <c r="N95" s="156"/>
      <c r="O95" s="102"/>
      <c r="P95" s="79">
        <v>13</v>
      </c>
      <c r="Q95" s="79" t="s">
        <v>14</v>
      </c>
      <c r="V95" s="371"/>
      <c r="W95" s="371"/>
      <c r="X95" s="371"/>
      <c r="Y95" s="371"/>
    </row>
    <row r="96" spans="2:25" ht="21.95" customHeight="1">
      <c r="B96" s="72"/>
      <c r="C96" s="301"/>
      <c r="D96" s="661"/>
      <c r="E96" s="446"/>
      <c r="F96" s="359" t="s">
        <v>132</v>
      </c>
      <c r="G96" s="366" t="s">
        <v>135</v>
      </c>
      <c r="H96" s="367" t="s">
        <v>58</v>
      </c>
      <c r="I96" s="367" t="s">
        <v>467</v>
      </c>
      <c r="J96" s="356" t="s">
        <v>158</v>
      </c>
      <c r="K96" s="367">
        <v>30</v>
      </c>
      <c r="L96" s="393"/>
      <c r="M96" s="344" t="e">
        <f>VLOOKUP(Q96,'1'!$A$2:$B$68,2)</f>
        <v>#N/A</v>
      </c>
      <c r="N96" s="156"/>
      <c r="O96" s="102"/>
      <c r="P96" s="79">
        <v>13</v>
      </c>
      <c r="Q96" s="79" t="s">
        <v>14</v>
      </c>
      <c r="V96" s="371"/>
      <c r="W96" s="371"/>
      <c r="X96" s="371"/>
      <c r="Y96" s="371"/>
    </row>
    <row r="97" spans="1:25" ht="21.95" customHeight="1">
      <c r="B97" s="72"/>
      <c r="C97" s="301"/>
      <c r="D97" s="660"/>
      <c r="E97" s="447"/>
      <c r="F97" s="359" t="s">
        <v>133</v>
      </c>
      <c r="G97" s="366" t="s">
        <v>172</v>
      </c>
      <c r="H97" s="367" t="s">
        <v>58</v>
      </c>
      <c r="I97" s="367" t="s">
        <v>509</v>
      </c>
      <c r="J97" s="356" t="s">
        <v>158</v>
      </c>
      <c r="K97" s="367" t="s">
        <v>608</v>
      </c>
      <c r="L97" s="394"/>
      <c r="M97" s="344" t="e">
        <f>VLOOKUP(Q97,'1'!$A$2:$B$68,2)</f>
        <v>#N/A</v>
      </c>
      <c r="N97" s="156"/>
      <c r="O97" s="102"/>
      <c r="P97" s="79">
        <v>13</v>
      </c>
      <c r="Q97" s="79" t="s">
        <v>14</v>
      </c>
      <c r="V97" s="371"/>
      <c r="W97" s="371"/>
      <c r="X97" s="371"/>
      <c r="Y97" s="371"/>
    </row>
    <row r="98" spans="1:25" s="26" customFormat="1" ht="21.95" customHeight="1">
      <c r="A98" s="96"/>
      <c r="B98" s="72"/>
      <c r="C98" s="301"/>
      <c r="D98" s="113"/>
      <c r="E98" s="580"/>
      <c r="F98" s="581"/>
      <c r="G98" s="366"/>
      <c r="H98" s="367"/>
      <c r="I98" s="367"/>
      <c r="J98" s="348"/>
      <c r="K98" s="367"/>
      <c r="L98" s="272"/>
      <c r="M98" s="179"/>
      <c r="N98" s="177"/>
      <c r="O98" s="148"/>
      <c r="P98" s="96"/>
      <c r="Q98" s="96"/>
      <c r="R98" s="96"/>
      <c r="V98" s="371"/>
      <c r="W98" s="371"/>
      <c r="X98" s="371"/>
      <c r="Y98" s="371"/>
    </row>
    <row r="99" spans="1:25" ht="21.95" customHeight="1">
      <c r="B99" s="14"/>
      <c r="C99" s="301"/>
      <c r="D99" s="430" t="s">
        <v>39</v>
      </c>
      <c r="E99" s="431"/>
      <c r="F99" s="431"/>
      <c r="G99" s="431"/>
      <c r="H99" s="431"/>
      <c r="I99" s="431"/>
      <c r="J99" s="431"/>
      <c r="K99" s="431"/>
      <c r="L99" s="431"/>
      <c r="M99" s="431"/>
      <c r="N99" s="432"/>
      <c r="V99" s="371"/>
      <c r="W99" s="371"/>
      <c r="X99" s="371"/>
      <c r="Y99" s="371"/>
    </row>
    <row r="100" spans="1:25" s="26" customFormat="1" ht="21.95" customHeight="1">
      <c r="A100" s="96"/>
      <c r="B100" s="72"/>
      <c r="C100" s="627" t="s">
        <v>104</v>
      </c>
      <c r="D100" s="669">
        <v>5</v>
      </c>
      <c r="E100" s="405" t="s">
        <v>111</v>
      </c>
      <c r="F100" s="406"/>
      <c r="G100" s="399" t="s">
        <v>123</v>
      </c>
      <c r="H100" s="348" t="s">
        <v>26</v>
      </c>
      <c r="I100" s="348" t="s">
        <v>258</v>
      </c>
      <c r="J100" s="390" t="s">
        <v>542</v>
      </c>
      <c r="K100" s="348">
        <v>3</v>
      </c>
      <c r="L100" s="393" t="str">
        <f>VLOOKUP(P100,'1'!$A$2:$B$68,2)</f>
        <v>R. Arie Febrianto, M.H</v>
      </c>
      <c r="M100" s="396" t="e">
        <f>VLOOKUP(Q100,'1'!$A$2:$B$68,2)</f>
        <v>#N/A</v>
      </c>
      <c r="N100" s="305"/>
      <c r="O100" s="148"/>
      <c r="P100" s="79">
        <v>33</v>
      </c>
      <c r="Q100" s="96" t="s">
        <v>14</v>
      </c>
      <c r="R100" s="96"/>
      <c r="V100" s="371"/>
      <c r="W100" s="371"/>
      <c r="X100" s="371"/>
      <c r="Y100" s="371"/>
    </row>
    <row r="101" spans="1:25" ht="21.95" customHeight="1">
      <c r="B101" s="72"/>
      <c r="C101" s="627"/>
      <c r="D101" s="669">
        <v>5</v>
      </c>
      <c r="E101" s="529" t="s">
        <v>111</v>
      </c>
      <c r="F101" s="530"/>
      <c r="G101" s="400"/>
      <c r="H101" s="367" t="s">
        <v>218</v>
      </c>
      <c r="I101" s="367" t="s">
        <v>305</v>
      </c>
      <c r="J101" s="391"/>
      <c r="K101" s="367" t="s">
        <v>306</v>
      </c>
      <c r="L101" s="394"/>
      <c r="M101" s="397"/>
      <c r="N101" s="156"/>
      <c r="O101" s="102"/>
      <c r="P101" s="79">
        <v>33</v>
      </c>
      <c r="Q101" s="79" t="s">
        <v>14</v>
      </c>
      <c r="V101" s="371"/>
      <c r="W101" s="371"/>
      <c r="X101" s="371"/>
      <c r="Y101" s="371"/>
    </row>
    <row r="102" spans="1:25" ht="21.95" customHeight="1">
      <c r="B102" s="20"/>
      <c r="C102" s="132" t="s">
        <v>45</v>
      </c>
      <c r="D102" s="659">
        <v>1</v>
      </c>
      <c r="E102" s="415" t="s">
        <v>574</v>
      </c>
      <c r="F102" s="458"/>
      <c r="G102" s="398" t="s">
        <v>649</v>
      </c>
      <c r="H102" s="367" t="s">
        <v>57</v>
      </c>
      <c r="I102" s="367" t="s">
        <v>407</v>
      </c>
      <c r="J102" s="420" t="s">
        <v>213</v>
      </c>
      <c r="K102" s="367" t="s">
        <v>406</v>
      </c>
      <c r="L102" s="392" t="str">
        <f>VLOOKUP(P102,'1'!$A$2:$B$68,2)</f>
        <v>Bayu Dwi Raharja, S.Kom, M.Kom</v>
      </c>
      <c r="M102" s="395" t="e">
        <f>VLOOKUP(Q102,'1'!$A$2:$B$68,2)</f>
        <v>#N/A</v>
      </c>
      <c r="N102" s="156"/>
      <c r="O102" s="102"/>
      <c r="P102" s="79">
        <v>11</v>
      </c>
      <c r="Q102" s="79" t="s">
        <v>14</v>
      </c>
      <c r="V102" s="371"/>
      <c r="W102" s="371"/>
      <c r="X102" s="371"/>
      <c r="Y102" s="371"/>
    </row>
    <row r="103" spans="1:25" ht="21.95" customHeight="1">
      <c r="B103" s="20"/>
      <c r="C103" s="132" t="s">
        <v>560</v>
      </c>
      <c r="D103" s="661"/>
      <c r="E103" s="416"/>
      <c r="F103" s="481"/>
      <c r="G103" s="399"/>
      <c r="H103" s="367" t="s">
        <v>56</v>
      </c>
      <c r="I103" s="367" t="s">
        <v>368</v>
      </c>
      <c r="J103" s="582"/>
      <c r="K103" s="367" t="s">
        <v>367</v>
      </c>
      <c r="L103" s="393"/>
      <c r="M103" s="396"/>
      <c r="N103" s="156"/>
      <c r="O103" s="102"/>
      <c r="P103" s="79" t="s">
        <v>14</v>
      </c>
      <c r="Q103" s="79" t="s">
        <v>14</v>
      </c>
      <c r="V103" s="371"/>
      <c r="W103" s="371"/>
      <c r="X103" s="371"/>
      <c r="Y103" s="371"/>
    </row>
    <row r="104" spans="1:25" ht="21.95" customHeight="1">
      <c r="B104" s="20"/>
      <c r="C104" s="320" t="s">
        <v>557</v>
      </c>
      <c r="D104" s="660"/>
      <c r="E104" s="417"/>
      <c r="F104" s="459"/>
      <c r="G104" s="400"/>
      <c r="H104" s="367" t="s">
        <v>26</v>
      </c>
      <c r="I104" s="367" t="s">
        <v>252</v>
      </c>
      <c r="J104" s="421"/>
      <c r="K104" s="367">
        <v>4</v>
      </c>
      <c r="L104" s="394"/>
      <c r="M104" s="397"/>
      <c r="N104" s="156"/>
      <c r="O104" s="102"/>
      <c r="P104" s="79" t="s">
        <v>14</v>
      </c>
      <c r="Q104" s="79" t="s">
        <v>14</v>
      </c>
      <c r="V104" s="371"/>
      <c r="W104" s="371"/>
      <c r="X104" s="371"/>
      <c r="Y104" s="371"/>
    </row>
    <row r="105" spans="1:25" ht="23.1" customHeight="1">
      <c r="B105" s="72"/>
      <c r="C105" s="132"/>
      <c r="D105" s="659">
        <v>5</v>
      </c>
      <c r="E105" s="435" t="s">
        <v>620</v>
      </c>
      <c r="F105" s="325" t="s">
        <v>131</v>
      </c>
      <c r="G105" s="342" t="s">
        <v>123</v>
      </c>
      <c r="H105" s="367" t="s">
        <v>58</v>
      </c>
      <c r="I105" s="367" t="s">
        <v>457</v>
      </c>
      <c r="J105" s="367" t="s">
        <v>140</v>
      </c>
      <c r="K105" s="367">
        <v>30</v>
      </c>
      <c r="L105" s="392" t="str">
        <f>VLOOKUP(P105,'1'!$A$2:$B$68,2)</f>
        <v>Retno Tri Vulandari, S.Si, M.Si</v>
      </c>
      <c r="M105" s="344" t="e">
        <f>VLOOKUP(Q105,'1'!$A$2:$B$68,2)</f>
        <v>#N/A</v>
      </c>
      <c r="N105" s="156"/>
      <c r="O105" s="102"/>
      <c r="P105" s="79">
        <v>34</v>
      </c>
      <c r="Q105" s="79" t="s">
        <v>14</v>
      </c>
      <c r="V105" s="371"/>
      <c r="W105" s="371"/>
      <c r="X105" s="371"/>
      <c r="Y105" s="371"/>
    </row>
    <row r="106" spans="1:25" ht="23.1" customHeight="1">
      <c r="B106" s="72"/>
      <c r="C106" s="310"/>
      <c r="D106" s="661"/>
      <c r="E106" s="436"/>
      <c r="F106" s="352" t="s">
        <v>132</v>
      </c>
      <c r="G106" s="342" t="s">
        <v>134</v>
      </c>
      <c r="H106" s="367" t="s">
        <v>58</v>
      </c>
      <c r="I106" s="367" t="s">
        <v>281</v>
      </c>
      <c r="J106" s="367" t="s">
        <v>140</v>
      </c>
      <c r="K106" s="367" t="s">
        <v>486</v>
      </c>
      <c r="L106" s="394"/>
      <c r="M106" s="344" t="e">
        <f>VLOOKUP(Q106,'1'!$A$2:$B$68,2)</f>
        <v>#N/A</v>
      </c>
      <c r="N106" s="156"/>
      <c r="O106" s="102"/>
      <c r="P106" s="79">
        <v>34</v>
      </c>
      <c r="Q106" s="79" t="s">
        <v>14</v>
      </c>
      <c r="V106" s="371"/>
      <c r="W106" s="371"/>
      <c r="X106" s="371"/>
      <c r="Y106" s="371"/>
    </row>
    <row r="107" spans="1:25" ht="21.95" customHeight="1">
      <c r="B107" s="14"/>
      <c r="C107" s="132"/>
      <c r="D107" s="659">
        <v>3</v>
      </c>
      <c r="E107" s="494" t="s">
        <v>585</v>
      </c>
      <c r="F107" s="359" t="s">
        <v>131</v>
      </c>
      <c r="G107" s="366" t="s">
        <v>123</v>
      </c>
      <c r="H107" s="367" t="s">
        <v>58</v>
      </c>
      <c r="I107" s="367" t="s">
        <v>267</v>
      </c>
      <c r="J107" s="356" t="s">
        <v>158</v>
      </c>
      <c r="K107" s="367">
        <v>14</v>
      </c>
      <c r="L107" s="392" t="str">
        <f>VLOOKUP(P107,'1'!$A$2:$B$68,2)</f>
        <v>Sapto Nugroho, S.T</v>
      </c>
      <c r="M107" s="185" t="e">
        <f>VLOOKUP(Q107,'1'!$A$2:$B$68,2)</f>
        <v>#N/A</v>
      </c>
      <c r="N107" s="156"/>
      <c r="O107" s="102"/>
      <c r="P107" s="79">
        <v>36</v>
      </c>
      <c r="Q107" s="79" t="s">
        <v>14</v>
      </c>
      <c r="V107" s="371"/>
      <c r="W107" s="371"/>
      <c r="X107" s="371"/>
      <c r="Y107" s="371"/>
    </row>
    <row r="108" spans="1:25" ht="21.95" customHeight="1">
      <c r="B108" s="14"/>
      <c r="C108" s="132"/>
      <c r="D108" s="660"/>
      <c r="E108" s="495"/>
      <c r="F108" s="359" t="s">
        <v>132</v>
      </c>
      <c r="G108" s="366" t="s">
        <v>183</v>
      </c>
      <c r="H108" s="367" t="s">
        <v>58</v>
      </c>
      <c r="I108" s="367" t="s">
        <v>267</v>
      </c>
      <c r="J108" s="356" t="s">
        <v>158</v>
      </c>
      <c r="K108" s="367">
        <v>13</v>
      </c>
      <c r="L108" s="394"/>
      <c r="M108" s="185" t="e">
        <f>VLOOKUP(Q108,'1'!$A$2:$B$68,2)</f>
        <v>#N/A</v>
      </c>
      <c r="N108" s="156"/>
      <c r="O108" s="102"/>
      <c r="P108" s="79">
        <v>36</v>
      </c>
      <c r="Q108" s="79" t="s">
        <v>14</v>
      </c>
      <c r="V108" s="371"/>
      <c r="W108" s="371"/>
      <c r="X108" s="371"/>
      <c r="Y108" s="371"/>
    </row>
    <row r="109" spans="1:25" ht="36" customHeight="1">
      <c r="A109" s="96"/>
      <c r="B109" s="72"/>
      <c r="C109" s="310"/>
      <c r="D109" s="321">
        <v>1</v>
      </c>
      <c r="E109" s="368" t="s">
        <v>295</v>
      </c>
      <c r="F109" s="325" t="s">
        <v>131</v>
      </c>
      <c r="G109" s="366" t="s">
        <v>134</v>
      </c>
      <c r="H109" s="367" t="s">
        <v>58</v>
      </c>
      <c r="I109" s="367" t="s">
        <v>302</v>
      </c>
      <c r="J109" s="356" t="s">
        <v>82</v>
      </c>
      <c r="K109" s="367" t="s">
        <v>303</v>
      </c>
      <c r="L109" s="149" t="str">
        <f>VLOOKUP(P109,'1'!$A$2:$B$68,2)</f>
        <v>Sigied Himawan Yudhanto, M.Sn</v>
      </c>
      <c r="M109" s="185" t="e">
        <f>VLOOKUP(Q109,'1'!$A$2:$B$68,2)</f>
        <v>#N/A</v>
      </c>
      <c r="N109" s="156"/>
      <c r="O109" s="102"/>
      <c r="P109" s="79">
        <v>44</v>
      </c>
      <c r="Q109" s="79" t="s">
        <v>14</v>
      </c>
      <c r="V109" s="371"/>
      <c r="W109" s="371"/>
      <c r="X109" s="371"/>
      <c r="Y109" s="371"/>
    </row>
    <row r="110" spans="1:25" ht="21.95" customHeight="1">
      <c r="B110" s="14"/>
      <c r="C110" s="301"/>
      <c r="D110" s="668">
        <v>1</v>
      </c>
      <c r="E110" s="531" t="s">
        <v>222</v>
      </c>
      <c r="F110" s="531"/>
      <c r="G110" s="366" t="s">
        <v>134</v>
      </c>
      <c r="H110" s="367" t="s">
        <v>26</v>
      </c>
      <c r="I110" s="367" t="s">
        <v>250</v>
      </c>
      <c r="J110" s="353" t="s">
        <v>215</v>
      </c>
      <c r="K110" s="367">
        <v>4</v>
      </c>
      <c r="L110" s="149" t="str">
        <f>VLOOKUP(P110,'1'!$A$2:$B$68,2)</f>
        <v>Dimas Pamilih, S.Kom</v>
      </c>
      <c r="M110" s="344" t="e">
        <f>VLOOKUP(Q110,'1'!$A$2:$B$68,2)</f>
        <v>#N/A</v>
      </c>
      <c r="N110" s="156"/>
      <c r="O110" s="102"/>
      <c r="P110" s="79">
        <v>17</v>
      </c>
      <c r="Q110" s="79" t="s">
        <v>14</v>
      </c>
      <c r="V110" s="371"/>
      <c r="W110" s="371"/>
      <c r="X110" s="371"/>
      <c r="Y110" s="371"/>
    </row>
    <row r="111" spans="1:25" ht="21.95" customHeight="1">
      <c r="B111" s="14"/>
      <c r="C111" s="301"/>
      <c r="D111" s="321">
        <v>3</v>
      </c>
      <c r="E111" s="527" t="s">
        <v>248</v>
      </c>
      <c r="F111" s="528"/>
      <c r="G111" s="398" t="s">
        <v>134</v>
      </c>
      <c r="H111" s="367" t="s">
        <v>249</v>
      </c>
      <c r="I111" s="367" t="s">
        <v>432</v>
      </c>
      <c r="J111" s="389" t="s">
        <v>141</v>
      </c>
      <c r="K111" s="367" t="s">
        <v>431</v>
      </c>
      <c r="L111" s="392" t="str">
        <f>VLOOKUP(P111,'1'!$A$2:$B$68,2)</f>
        <v>Ari Wibowo, S.Si, M.Si</v>
      </c>
      <c r="M111" s="395" t="e">
        <f>VLOOKUP(Q111,'1'!$A$2:$B$68,2)</f>
        <v>#N/A</v>
      </c>
      <c r="N111" s="156"/>
      <c r="O111" s="102"/>
      <c r="P111" s="79">
        <v>4</v>
      </c>
      <c r="Q111" s="79" t="s">
        <v>14</v>
      </c>
      <c r="V111" s="371"/>
      <c r="W111" s="371"/>
      <c r="X111" s="371"/>
      <c r="Y111" s="371"/>
    </row>
    <row r="112" spans="1:25" ht="21.95" customHeight="1">
      <c r="B112" s="14"/>
      <c r="C112" s="301"/>
      <c r="D112" s="668">
        <v>5</v>
      </c>
      <c r="E112" s="527" t="s">
        <v>248</v>
      </c>
      <c r="F112" s="528"/>
      <c r="G112" s="400"/>
      <c r="H112" s="367" t="s">
        <v>21</v>
      </c>
      <c r="I112" s="367" t="s">
        <v>373</v>
      </c>
      <c r="J112" s="391"/>
      <c r="K112" s="367">
        <v>2</v>
      </c>
      <c r="L112" s="394"/>
      <c r="M112" s="397"/>
      <c r="N112" s="156"/>
      <c r="O112" s="102"/>
      <c r="P112" s="79" t="s">
        <v>14</v>
      </c>
      <c r="Q112" s="79" t="s">
        <v>14</v>
      </c>
      <c r="V112" s="371"/>
      <c r="W112" s="371"/>
      <c r="X112" s="371"/>
      <c r="Y112" s="371"/>
    </row>
    <row r="113" spans="1:25" ht="21.95" customHeight="1" thickBot="1">
      <c r="B113" s="248"/>
      <c r="C113" s="241"/>
      <c r="D113" s="234"/>
      <c r="E113" s="235"/>
      <c r="F113" s="236"/>
      <c r="G113" s="234"/>
      <c r="H113" s="234"/>
      <c r="I113" s="234"/>
      <c r="J113" s="234"/>
      <c r="K113" s="411" t="s">
        <v>46</v>
      </c>
      <c r="L113" s="249"/>
      <c r="M113" s="197"/>
      <c r="N113" s="110"/>
      <c r="O113" s="102"/>
      <c r="V113" s="371"/>
      <c r="W113" s="371"/>
      <c r="X113" s="371"/>
      <c r="Y113" s="371"/>
    </row>
    <row r="114" spans="1:25" ht="21.95" customHeight="1" thickTop="1">
      <c r="B114" s="250"/>
      <c r="C114" s="242"/>
      <c r="D114" s="238"/>
      <c r="E114" s="239"/>
      <c r="F114" s="240"/>
      <c r="G114" s="238"/>
      <c r="H114" s="238"/>
      <c r="I114" s="238"/>
      <c r="J114" s="255"/>
      <c r="K114" s="412"/>
      <c r="L114" s="251"/>
      <c r="M114" s="198"/>
      <c r="N114" s="180"/>
      <c r="O114" s="102"/>
      <c r="V114" s="371"/>
      <c r="W114" s="371"/>
      <c r="X114" s="371"/>
      <c r="Y114" s="371"/>
    </row>
    <row r="115" spans="1:25" ht="21.95" customHeight="1">
      <c r="A115" s="96"/>
      <c r="B115" s="232" t="s">
        <v>562</v>
      </c>
      <c r="C115" s="132" t="s">
        <v>46</v>
      </c>
      <c r="D115" s="658">
        <v>1</v>
      </c>
      <c r="E115" s="415" t="s">
        <v>643</v>
      </c>
      <c r="F115" s="324" t="s">
        <v>131</v>
      </c>
      <c r="G115" s="366" t="s">
        <v>122</v>
      </c>
      <c r="H115" s="367" t="s">
        <v>58</v>
      </c>
      <c r="I115" s="367" t="s">
        <v>455</v>
      </c>
      <c r="J115" s="348" t="s">
        <v>144</v>
      </c>
      <c r="K115" s="367" t="s">
        <v>201</v>
      </c>
      <c r="L115" s="392" t="str">
        <f>VLOOKUP(P115,'1'!$A$2:$B$68,2)</f>
        <v>Arumsari, S.Pd, M.Pd</v>
      </c>
      <c r="M115" s="344" t="e">
        <f>VLOOKUP(Q115,'1'!$A$2:$B$68,2)</f>
        <v>#N/A</v>
      </c>
      <c r="N115" s="156"/>
      <c r="O115" s="102"/>
      <c r="P115" s="79">
        <v>6</v>
      </c>
      <c r="Q115" s="79" t="s">
        <v>14</v>
      </c>
      <c r="V115" s="371"/>
      <c r="W115" s="371"/>
      <c r="X115" s="371"/>
      <c r="Y115" s="371"/>
    </row>
    <row r="116" spans="1:25" ht="21.95" customHeight="1">
      <c r="A116" s="96"/>
      <c r="B116" s="154"/>
      <c r="C116" s="132" t="s">
        <v>563</v>
      </c>
      <c r="D116" s="658"/>
      <c r="E116" s="416"/>
      <c r="F116" s="324" t="s">
        <v>132</v>
      </c>
      <c r="G116" s="342" t="s">
        <v>135</v>
      </c>
      <c r="H116" s="367" t="s">
        <v>58</v>
      </c>
      <c r="I116" s="367" t="s">
        <v>263</v>
      </c>
      <c r="J116" s="348" t="s">
        <v>144</v>
      </c>
      <c r="K116" s="367">
        <v>25</v>
      </c>
      <c r="L116" s="393"/>
      <c r="M116" s="344" t="e">
        <f>VLOOKUP(Q116,'1'!$A$2:$B$68,2)</f>
        <v>#N/A</v>
      </c>
      <c r="N116" s="156"/>
      <c r="O116" s="102"/>
      <c r="P116" s="79">
        <v>6</v>
      </c>
      <c r="Q116" s="79" t="s">
        <v>14</v>
      </c>
      <c r="V116" s="371"/>
      <c r="W116" s="371"/>
      <c r="X116" s="371"/>
      <c r="Y116" s="371"/>
    </row>
    <row r="117" spans="1:25" ht="21.95" customHeight="1">
      <c r="A117" s="96"/>
      <c r="B117" s="154"/>
      <c r="C117" s="320" t="s">
        <v>557</v>
      </c>
      <c r="D117" s="658"/>
      <c r="E117" s="417"/>
      <c r="F117" s="324" t="s">
        <v>133</v>
      </c>
      <c r="G117" s="366" t="s">
        <v>136</v>
      </c>
      <c r="H117" s="367" t="s">
        <v>58</v>
      </c>
      <c r="I117" s="367" t="s">
        <v>264</v>
      </c>
      <c r="J117" s="367" t="s">
        <v>144</v>
      </c>
      <c r="K117" s="367">
        <v>24</v>
      </c>
      <c r="L117" s="394"/>
      <c r="M117" s="344" t="e">
        <f>VLOOKUP(Q117,'1'!$A$2:$B$68,2)</f>
        <v>#N/A</v>
      </c>
      <c r="N117" s="156"/>
      <c r="O117" s="102"/>
      <c r="P117" s="79">
        <v>6</v>
      </c>
      <c r="Q117" s="79" t="s">
        <v>14</v>
      </c>
      <c r="V117" s="371"/>
      <c r="W117" s="371"/>
      <c r="X117" s="371"/>
      <c r="Y117" s="371"/>
    </row>
    <row r="118" spans="1:25" ht="21.95" customHeight="1">
      <c r="A118" s="96"/>
      <c r="B118" s="298"/>
      <c r="C118" s="299"/>
      <c r="D118" s="659">
        <v>1</v>
      </c>
      <c r="E118" s="415" t="s">
        <v>643</v>
      </c>
      <c r="F118" s="324" t="s">
        <v>131</v>
      </c>
      <c r="G118" s="366" t="s">
        <v>122</v>
      </c>
      <c r="H118" s="367" t="s">
        <v>57</v>
      </c>
      <c r="I118" s="367" t="s">
        <v>453</v>
      </c>
      <c r="J118" s="348" t="s">
        <v>142</v>
      </c>
      <c r="K118" s="367" t="s">
        <v>612</v>
      </c>
      <c r="L118" s="392" t="str">
        <f>VLOOKUP(P118,'1'!$A$2:$B$68,2)</f>
        <v>Drs. Suko Waspodho</v>
      </c>
      <c r="M118" s="344" t="e">
        <f>VLOOKUP(Q118,'1'!$A$2:$B$68,2)</f>
        <v>#N/A</v>
      </c>
      <c r="N118" s="156"/>
      <c r="O118" s="102"/>
      <c r="P118" s="79">
        <v>21</v>
      </c>
      <c r="Q118" s="79" t="s">
        <v>14</v>
      </c>
      <c r="V118" s="371"/>
      <c r="W118" s="371"/>
      <c r="X118" s="371"/>
      <c r="Y118" s="371"/>
    </row>
    <row r="119" spans="1:25" ht="21.95" customHeight="1">
      <c r="A119" s="96"/>
      <c r="B119" s="328"/>
      <c r="C119" s="299"/>
      <c r="D119" s="660"/>
      <c r="E119" s="417"/>
      <c r="F119" s="324" t="s">
        <v>132</v>
      </c>
      <c r="G119" s="342" t="s">
        <v>135</v>
      </c>
      <c r="H119" s="367" t="s">
        <v>57</v>
      </c>
      <c r="I119" s="367" t="s">
        <v>477</v>
      </c>
      <c r="J119" s="348" t="s">
        <v>142</v>
      </c>
      <c r="K119" s="367">
        <v>17</v>
      </c>
      <c r="L119" s="394"/>
      <c r="M119" s="344" t="e">
        <f>VLOOKUP(Q119,'1'!$A$2:$B$68,2)</f>
        <v>#N/A</v>
      </c>
      <c r="N119" s="156"/>
      <c r="O119" s="102"/>
      <c r="P119" s="79">
        <v>21</v>
      </c>
      <c r="Q119" s="79" t="s">
        <v>14</v>
      </c>
      <c r="V119" s="371"/>
      <c r="W119" s="371"/>
      <c r="X119" s="371"/>
      <c r="Y119" s="371"/>
    </row>
    <row r="120" spans="1:25" ht="21.95" customHeight="1">
      <c r="B120" s="6"/>
      <c r="C120" s="310"/>
      <c r="D120" s="658">
        <v>1</v>
      </c>
      <c r="E120" s="415" t="s">
        <v>643</v>
      </c>
      <c r="F120" s="408" t="s">
        <v>131</v>
      </c>
      <c r="G120" s="398" t="s">
        <v>122</v>
      </c>
      <c r="H120" s="367" t="s">
        <v>26</v>
      </c>
      <c r="I120" s="367" t="s">
        <v>387</v>
      </c>
      <c r="J120" s="389" t="s">
        <v>145</v>
      </c>
      <c r="K120" s="367" t="s">
        <v>386</v>
      </c>
      <c r="L120" s="392" t="str">
        <f>VLOOKUP(P120,'1'!$A$2:$B$68,2)</f>
        <v>Saly Kurnia Octaviani, S.Pd, M.Hum</v>
      </c>
      <c r="M120" s="395" t="e">
        <f>VLOOKUP(Q120,'1'!$A$2:$B$68,2)</f>
        <v>#N/A</v>
      </c>
      <c r="N120" s="156"/>
      <c r="O120" s="102"/>
      <c r="P120" s="79">
        <v>47</v>
      </c>
      <c r="Q120" s="79" t="s">
        <v>14</v>
      </c>
      <c r="V120" s="371"/>
      <c r="W120" s="371"/>
      <c r="X120" s="371"/>
      <c r="Y120" s="371"/>
    </row>
    <row r="121" spans="1:25" ht="21.95" customHeight="1">
      <c r="B121" s="6"/>
      <c r="C121" s="310"/>
      <c r="D121" s="658"/>
      <c r="E121" s="416"/>
      <c r="F121" s="454"/>
      <c r="G121" s="399"/>
      <c r="H121" s="367" t="s">
        <v>20</v>
      </c>
      <c r="I121" s="367" t="s">
        <v>299</v>
      </c>
      <c r="J121" s="390"/>
      <c r="K121" s="367">
        <v>10</v>
      </c>
      <c r="L121" s="393"/>
      <c r="M121" s="396"/>
      <c r="N121" s="156"/>
      <c r="O121" s="102"/>
      <c r="P121" s="79" t="s">
        <v>14</v>
      </c>
      <c r="Q121" s="79" t="s">
        <v>14</v>
      </c>
      <c r="V121" s="371"/>
      <c r="W121" s="371"/>
      <c r="X121" s="371"/>
      <c r="Y121" s="371"/>
    </row>
    <row r="122" spans="1:25" ht="21.95" customHeight="1">
      <c r="B122" s="6"/>
      <c r="C122" s="310"/>
      <c r="D122" s="658"/>
      <c r="E122" s="417"/>
      <c r="F122" s="455"/>
      <c r="G122" s="400"/>
      <c r="H122" s="367" t="s">
        <v>21</v>
      </c>
      <c r="I122" s="367" t="s">
        <v>365</v>
      </c>
      <c r="J122" s="391"/>
      <c r="K122" s="367">
        <v>0</v>
      </c>
      <c r="L122" s="394"/>
      <c r="M122" s="397"/>
      <c r="N122" s="156"/>
      <c r="O122" s="102"/>
      <c r="P122" s="79" t="s">
        <v>14</v>
      </c>
      <c r="Q122" s="79" t="s">
        <v>14</v>
      </c>
      <c r="V122" s="371"/>
      <c r="W122" s="371"/>
      <c r="X122" s="371"/>
      <c r="Y122" s="371"/>
    </row>
    <row r="123" spans="1:25" s="79" customFormat="1" ht="21" customHeight="1">
      <c r="B123" s="72"/>
      <c r="C123" s="310"/>
      <c r="D123" s="659">
        <v>3</v>
      </c>
      <c r="E123" s="415" t="s">
        <v>576</v>
      </c>
      <c r="F123" s="325" t="s">
        <v>131</v>
      </c>
      <c r="G123" s="366" t="s">
        <v>122</v>
      </c>
      <c r="H123" s="367" t="s">
        <v>57</v>
      </c>
      <c r="I123" s="367" t="s">
        <v>311</v>
      </c>
      <c r="J123" s="356" t="s">
        <v>73</v>
      </c>
      <c r="K123" s="367">
        <v>24</v>
      </c>
      <c r="L123" s="392" t="str">
        <f>VLOOKUP(P123,'1'!$A$2:$B$68,2)</f>
        <v>Didik Nugroho, S. Kom, M.Kom</v>
      </c>
      <c r="M123" s="357" t="e">
        <f>VLOOKUP(Q123,'1'!$A$2:$B$68,2)</f>
        <v>#N/A</v>
      </c>
      <c r="N123" s="156"/>
      <c r="O123" s="102"/>
      <c r="P123" s="79">
        <v>14</v>
      </c>
      <c r="Q123" s="79" t="s">
        <v>14</v>
      </c>
      <c r="V123" s="246"/>
      <c r="W123" s="246"/>
      <c r="X123" s="246"/>
      <c r="Y123" s="246"/>
    </row>
    <row r="124" spans="1:25" s="96" customFormat="1" ht="21" customHeight="1">
      <c r="B124" s="154"/>
      <c r="C124" s="132"/>
      <c r="D124" s="661"/>
      <c r="E124" s="417"/>
      <c r="F124" s="352" t="s">
        <v>132</v>
      </c>
      <c r="G124" s="366" t="s">
        <v>135</v>
      </c>
      <c r="H124" s="367" t="s">
        <v>57</v>
      </c>
      <c r="I124" s="367" t="s">
        <v>309</v>
      </c>
      <c r="J124" s="356" t="s">
        <v>73</v>
      </c>
      <c r="K124" s="367">
        <v>24</v>
      </c>
      <c r="L124" s="393"/>
      <c r="M124" s="344" t="e">
        <f>VLOOKUP(Q124,'1'!$A$2:$B$68,2)</f>
        <v>#N/A</v>
      </c>
      <c r="N124" s="156"/>
      <c r="O124" s="102"/>
      <c r="P124" s="79">
        <v>14</v>
      </c>
      <c r="Q124" s="79" t="s">
        <v>14</v>
      </c>
      <c r="V124" s="246"/>
      <c r="W124" s="246"/>
      <c r="X124" s="246"/>
      <c r="Y124" s="246"/>
    </row>
    <row r="125" spans="1:25" s="79" customFormat="1" ht="21" customHeight="1">
      <c r="B125" s="72"/>
      <c r="C125" s="310"/>
      <c r="D125" s="659">
        <v>3</v>
      </c>
      <c r="E125" s="415" t="s">
        <v>576</v>
      </c>
      <c r="F125" s="428" t="s">
        <v>133</v>
      </c>
      <c r="G125" s="398" t="s">
        <v>543</v>
      </c>
      <c r="H125" s="367" t="s">
        <v>20</v>
      </c>
      <c r="I125" s="367" t="s">
        <v>310</v>
      </c>
      <c r="J125" s="420" t="s">
        <v>73</v>
      </c>
      <c r="K125" s="367">
        <v>11</v>
      </c>
      <c r="L125" s="393"/>
      <c r="M125" s="395" t="e">
        <f>VLOOKUP(Q125,'1'!$A$2:$B$68,2)</f>
        <v>#N/A</v>
      </c>
      <c r="N125" s="156"/>
      <c r="O125" s="102"/>
      <c r="P125" s="79">
        <v>14</v>
      </c>
      <c r="Q125" s="79" t="s">
        <v>14</v>
      </c>
    </row>
    <row r="126" spans="1:25" s="79" customFormat="1" ht="21" customHeight="1">
      <c r="B126" s="154"/>
      <c r="C126" s="132"/>
      <c r="D126" s="660"/>
      <c r="E126" s="417"/>
      <c r="F126" s="429"/>
      <c r="G126" s="400"/>
      <c r="H126" s="367" t="s">
        <v>21</v>
      </c>
      <c r="I126" s="367" t="s">
        <v>352</v>
      </c>
      <c r="J126" s="421"/>
      <c r="K126" s="367">
        <v>1</v>
      </c>
      <c r="L126" s="394"/>
      <c r="M126" s="397"/>
      <c r="N126" s="156"/>
      <c r="O126" s="102"/>
      <c r="P126" s="79" t="s">
        <v>14</v>
      </c>
      <c r="Q126" s="79" t="s">
        <v>14</v>
      </c>
      <c r="V126" s="246"/>
      <c r="W126" s="246"/>
      <c r="X126" s="246"/>
      <c r="Y126" s="246"/>
    </row>
    <row r="127" spans="1:25" ht="21.95" customHeight="1">
      <c r="B127" s="72"/>
      <c r="C127" s="301"/>
      <c r="D127" s="658">
        <v>3</v>
      </c>
      <c r="E127" s="445" t="s">
        <v>579</v>
      </c>
      <c r="F127" s="325" t="s">
        <v>131</v>
      </c>
      <c r="G127" s="366" t="s">
        <v>122</v>
      </c>
      <c r="H127" s="367" t="s">
        <v>58</v>
      </c>
      <c r="I127" s="367" t="s">
        <v>256</v>
      </c>
      <c r="J127" s="356" t="s">
        <v>215</v>
      </c>
      <c r="K127" s="367">
        <v>30</v>
      </c>
      <c r="L127" s="392" t="str">
        <f>VLOOKUP(P127,'1'!$A$2:$B$68,2)</f>
        <v>Dziky Ridhwanullah, S.Kom</v>
      </c>
      <c r="M127" s="344" t="e">
        <f>VLOOKUP(Q127,'1'!$A$2:$B$68,2)</f>
        <v>#N/A</v>
      </c>
      <c r="N127" s="156"/>
      <c r="O127" s="102"/>
      <c r="P127" s="79">
        <v>12</v>
      </c>
      <c r="Q127" s="79" t="s">
        <v>14</v>
      </c>
      <c r="V127" s="371"/>
      <c r="W127" s="371"/>
      <c r="X127" s="371"/>
      <c r="Y127" s="371"/>
    </row>
    <row r="128" spans="1:25" ht="21.95" customHeight="1">
      <c r="B128" s="72"/>
      <c r="C128" s="301"/>
      <c r="D128" s="658"/>
      <c r="E128" s="446"/>
      <c r="F128" s="325" t="s">
        <v>132</v>
      </c>
      <c r="G128" s="366" t="s">
        <v>135</v>
      </c>
      <c r="H128" s="367" t="s">
        <v>58</v>
      </c>
      <c r="I128" s="367" t="s">
        <v>265</v>
      </c>
      <c r="J128" s="356" t="s">
        <v>215</v>
      </c>
      <c r="K128" s="367">
        <v>28</v>
      </c>
      <c r="L128" s="393"/>
      <c r="M128" s="344" t="e">
        <f>VLOOKUP(Q128,'1'!$A$2:$B$68,2)</f>
        <v>#N/A</v>
      </c>
      <c r="N128" s="156"/>
      <c r="O128" s="102"/>
      <c r="P128" s="79">
        <v>12</v>
      </c>
      <c r="Q128" s="79" t="s">
        <v>14</v>
      </c>
      <c r="V128" s="371"/>
      <c r="W128" s="371"/>
      <c r="X128" s="371"/>
      <c r="Y128" s="371"/>
    </row>
    <row r="129" spans="1:25" ht="21.95" customHeight="1">
      <c r="B129" s="72"/>
      <c r="C129" s="301"/>
      <c r="D129" s="658"/>
      <c r="E129" s="446"/>
      <c r="F129" s="428" t="s">
        <v>133</v>
      </c>
      <c r="G129" s="398" t="s">
        <v>136</v>
      </c>
      <c r="H129" s="367" t="s">
        <v>58</v>
      </c>
      <c r="I129" s="367" t="s">
        <v>266</v>
      </c>
      <c r="J129" s="420" t="s">
        <v>215</v>
      </c>
      <c r="K129" s="367">
        <v>26</v>
      </c>
      <c r="L129" s="393"/>
      <c r="M129" s="395" t="e">
        <f>VLOOKUP(Q129,'1'!$A$2:$B$68,2)</f>
        <v>#N/A</v>
      </c>
      <c r="N129" s="156"/>
      <c r="O129" s="102"/>
      <c r="P129" s="79">
        <v>12</v>
      </c>
      <c r="Q129" s="79" t="s">
        <v>14</v>
      </c>
      <c r="V129" s="371"/>
      <c r="W129" s="371"/>
      <c r="X129" s="371"/>
      <c r="Y129" s="371"/>
    </row>
    <row r="130" spans="1:25" ht="21.95" customHeight="1">
      <c r="B130" s="72"/>
      <c r="C130" s="301"/>
      <c r="D130" s="658"/>
      <c r="E130" s="447"/>
      <c r="F130" s="429"/>
      <c r="G130" s="400"/>
      <c r="H130" s="367" t="s">
        <v>26</v>
      </c>
      <c r="I130" s="367" t="s">
        <v>256</v>
      </c>
      <c r="J130" s="421"/>
      <c r="K130" s="367">
        <v>7</v>
      </c>
      <c r="L130" s="394"/>
      <c r="M130" s="397"/>
      <c r="N130" s="156"/>
      <c r="O130" s="102"/>
      <c r="P130" s="79" t="s">
        <v>14</v>
      </c>
      <c r="Q130" s="79" t="s">
        <v>14</v>
      </c>
      <c r="V130" s="371"/>
      <c r="W130" s="371"/>
      <c r="X130" s="371"/>
      <c r="Y130" s="371"/>
    </row>
    <row r="131" spans="1:25" ht="23.1" customHeight="1">
      <c r="B131" s="154"/>
      <c r="C131" s="310"/>
      <c r="D131" s="659">
        <v>5</v>
      </c>
      <c r="E131" s="435" t="s">
        <v>620</v>
      </c>
      <c r="F131" s="325" t="s">
        <v>131</v>
      </c>
      <c r="G131" s="366" t="s">
        <v>122</v>
      </c>
      <c r="H131" s="367" t="s">
        <v>58</v>
      </c>
      <c r="I131" s="367" t="s">
        <v>258</v>
      </c>
      <c r="J131" s="367" t="s">
        <v>140</v>
      </c>
      <c r="K131" s="367">
        <v>34</v>
      </c>
      <c r="L131" s="392" t="str">
        <f>VLOOKUP(P131,'1'!$A$2:$B$68,2)</f>
        <v>Retno Tri Vulandari, S.Si, M.Si</v>
      </c>
      <c r="M131" s="344" t="e">
        <f>VLOOKUP(Q131,'1'!$A$2:$B$68,2)</f>
        <v>#N/A</v>
      </c>
      <c r="N131" s="156"/>
      <c r="O131" s="102"/>
      <c r="P131" s="79">
        <v>34</v>
      </c>
      <c r="Q131" s="79" t="s">
        <v>14</v>
      </c>
      <c r="V131" s="371"/>
      <c r="W131" s="371"/>
      <c r="X131" s="371"/>
      <c r="Y131" s="371"/>
    </row>
    <row r="132" spans="1:25" ht="23.1" customHeight="1">
      <c r="B132" s="154"/>
      <c r="C132" s="310"/>
      <c r="D132" s="661"/>
      <c r="E132" s="448"/>
      <c r="F132" s="352" t="s">
        <v>132</v>
      </c>
      <c r="G132" s="366" t="s">
        <v>135</v>
      </c>
      <c r="H132" s="367" t="s">
        <v>58</v>
      </c>
      <c r="I132" s="367" t="s">
        <v>461</v>
      </c>
      <c r="J132" s="367" t="s">
        <v>140</v>
      </c>
      <c r="K132" s="367" t="s">
        <v>201</v>
      </c>
      <c r="L132" s="393"/>
      <c r="M132" s="344" t="e">
        <f>VLOOKUP(Q132,'1'!$A$2:$B$68,2)</f>
        <v>#N/A</v>
      </c>
      <c r="N132" s="156"/>
      <c r="O132" s="102"/>
      <c r="P132" s="79">
        <v>34</v>
      </c>
      <c r="Q132" s="79" t="s">
        <v>14</v>
      </c>
      <c r="V132" s="371"/>
      <c r="W132" s="371"/>
      <c r="X132" s="371"/>
      <c r="Y132" s="371"/>
    </row>
    <row r="133" spans="1:25" ht="23.1" customHeight="1">
      <c r="B133" s="154"/>
      <c r="C133" s="310"/>
      <c r="D133" s="661"/>
      <c r="E133" s="436"/>
      <c r="F133" s="352" t="s">
        <v>133</v>
      </c>
      <c r="G133" s="366" t="s">
        <v>136</v>
      </c>
      <c r="H133" s="367" t="s">
        <v>58</v>
      </c>
      <c r="I133" s="367" t="s">
        <v>460</v>
      </c>
      <c r="J133" s="367" t="s">
        <v>140</v>
      </c>
      <c r="K133" s="367">
        <v>22</v>
      </c>
      <c r="L133" s="394"/>
      <c r="M133" s="344" t="e">
        <f>VLOOKUP(Q133,'1'!$A$2:$B$68,2)</f>
        <v>#N/A</v>
      </c>
      <c r="N133" s="156"/>
      <c r="O133" s="102"/>
      <c r="P133" s="79">
        <v>34</v>
      </c>
      <c r="Q133" s="79" t="s">
        <v>14</v>
      </c>
      <c r="V133" s="371"/>
      <c r="W133" s="371"/>
      <c r="X133" s="371"/>
      <c r="Y133" s="371"/>
    </row>
    <row r="134" spans="1:25" ht="21" customHeight="1">
      <c r="B134" s="72"/>
      <c r="C134" s="151"/>
      <c r="D134" s="659">
        <v>7</v>
      </c>
      <c r="E134" s="437" t="s">
        <v>116</v>
      </c>
      <c r="F134" s="438"/>
      <c r="G134" s="491" t="s">
        <v>136</v>
      </c>
      <c r="H134" s="367" t="s">
        <v>58</v>
      </c>
      <c r="I134" s="367" t="s">
        <v>166</v>
      </c>
      <c r="J134" s="443" t="s">
        <v>141</v>
      </c>
      <c r="K134" s="367">
        <v>1</v>
      </c>
      <c r="L134" s="392" t="str">
        <f>VLOOKUP(P134,'1'!$A$2:$B$68,2)</f>
        <v>Setiyowati, S.Kom, M.Kom</v>
      </c>
      <c r="M134" s="395" t="e">
        <f>VLOOKUP(Q134,'1'!$A$2:$B$68,2)</f>
        <v>#N/A</v>
      </c>
      <c r="N134" s="156"/>
      <c r="O134" s="102"/>
      <c r="P134" s="79">
        <v>38</v>
      </c>
      <c r="Q134" s="79" t="s">
        <v>14</v>
      </c>
      <c r="V134" s="371"/>
      <c r="W134" s="371"/>
      <c r="X134" s="371"/>
      <c r="Y134" s="371"/>
    </row>
    <row r="135" spans="1:25" ht="21" customHeight="1">
      <c r="B135" s="72"/>
      <c r="C135" s="310"/>
      <c r="D135" s="661"/>
      <c r="E135" s="439"/>
      <c r="F135" s="440"/>
      <c r="G135" s="492"/>
      <c r="H135" s="367" t="s">
        <v>58</v>
      </c>
      <c r="I135" s="367" t="s">
        <v>167</v>
      </c>
      <c r="J135" s="633"/>
      <c r="K135" s="348">
        <v>23</v>
      </c>
      <c r="L135" s="393"/>
      <c r="M135" s="396"/>
      <c r="N135" s="156"/>
      <c r="O135" s="102"/>
      <c r="P135" s="79" t="s">
        <v>14</v>
      </c>
      <c r="Q135" s="79" t="s">
        <v>14</v>
      </c>
      <c r="V135" s="371"/>
      <c r="W135" s="371"/>
      <c r="X135" s="371"/>
      <c r="Y135" s="371"/>
    </row>
    <row r="136" spans="1:25" ht="21" customHeight="1">
      <c r="B136" s="72"/>
      <c r="C136" s="301"/>
      <c r="D136" s="660"/>
      <c r="E136" s="441"/>
      <c r="F136" s="442"/>
      <c r="G136" s="493"/>
      <c r="H136" s="367" t="s">
        <v>58</v>
      </c>
      <c r="I136" s="367" t="s">
        <v>346</v>
      </c>
      <c r="J136" s="444"/>
      <c r="K136" s="367" t="s">
        <v>137</v>
      </c>
      <c r="L136" s="394"/>
      <c r="M136" s="397"/>
      <c r="N136" s="156"/>
      <c r="O136" s="102"/>
      <c r="P136" s="79" t="s">
        <v>14</v>
      </c>
      <c r="Q136" s="79" t="s">
        <v>14</v>
      </c>
      <c r="V136" s="371"/>
      <c r="W136" s="371"/>
      <c r="X136" s="371"/>
      <c r="Y136" s="371"/>
    </row>
    <row r="137" spans="1:25" ht="21" customHeight="1">
      <c r="B137" s="154"/>
      <c r="C137" s="310"/>
      <c r="D137" s="659">
        <v>1</v>
      </c>
      <c r="E137" s="401" t="s">
        <v>225</v>
      </c>
      <c r="F137" s="402"/>
      <c r="G137" s="398" t="s">
        <v>125</v>
      </c>
      <c r="H137" s="367" t="s">
        <v>57</v>
      </c>
      <c r="I137" s="367" t="s">
        <v>443</v>
      </c>
      <c r="J137" s="367" t="s">
        <v>141</v>
      </c>
      <c r="K137" s="367" t="s">
        <v>595</v>
      </c>
      <c r="L137" s="392" t="str">
        <f>VLOOKUP(P137,'1'!$A$2:$B$68,2)</f>
        <v>Ari Wibowo, S.Si, M.Si</v>
      </c>
      <c r="M137" s="344" t="e">
        <f>VLOOKUP(Q137,'1'!$A$2:$B$68,2)</f>
        <v>#N/A</v>
      </c>
      <c r="N137" s="156"/>
      <c r="O137" s="102"/>
      <c r="P137" s="79">
        <v>4</v>
      </c>
      <c r="Q137" s="79" t="s">
        <v>14</v>
      </c>
      <c r="V137" s="371"/>
      <c r="W137" s="371"/>
      <c r="X137" s="371"/>
      <c r="Y137" s="371"/>
    </row>
    <row r="138" spans="1:25" ht="21" customHeight="1">
      <c r="B138" s="154"/>
      <c r="C138" s="310"/>
      <c r="D138" s="661"/>
      <c r="E138" s="403"/>
      <c r="F138" s="404"/>
      <c r="G138" s="399"/>
      <c r="H138" s="367" t="s">
        <v>20</v>
      </c>
      <c r="I138" s="367" t="s">
        <v>299</v>
      </c>
      <c r="J138" s="348" t="s">
        <v>142</v>
      </c>
      <c r="K138" s="367">
        <v>10</v>
      </c>
      <c r="L138" s="394"/>
      <c r="M138" s="344" t="e">
        <f>VLOOKUP(Q138,'1'!$A$2:$B$68,2)</f>
        <v>#N/A</v>
      </c>
      <c r="N138" s="156"/>
      <c r="O138" s="102"/>
      <c r="P138" s="79">
        <v>36</v>
      </c>
      <c r="Q138" s="79" t="s">
        <v>14</v>
      </c>
      <c r="V138" s="371"/>
      <c r="W138" s="371"/>
      <c r="X138" s="371"/>
      <c r="Y138" s="371"/>
    </row>
    <row r="139" spans="1:25" ht="23.1" customHeight="1">
      <c r="B139" s="231"/>
      <c r="C139" s="310"/>
      <c r="D139" s="659">
        <v>5</v>
      </c>
      <c r="E139" s="445" t="s">
        <v>642</v>
      </c>
      <c r="F139" s="359" t="s">
        <v>131</v>
      </c>
      <c r="G139" s="366" t="s">
        <v>172</v>
      </c>
      <c r="H139" s="367" t="s">
        <v>57</v>
      </c>
      <c r="I139" s="367" t="s">
        <v>511</v>
      </c>
      <c r="J139" s="365" t="s">
        <v>216</v>
      </c>
      <c r="K139" s="367" t="s">
        <v>512</v>
      </c>
      <c r="L139" s="392" t="str">
        <f>VLOOKUP(P139,'1'!$A$2:$B$68,2)</f>
        <v>Sri Siswanti, M.Kom</v>
      </c>
      <c r="M139" s="357" t="e">
        <f>VLOOKUP(Q139,'1'!$A$2:$B$68,2)</f>
        <v>#N/A</v>
      </c>
      <c r="N139" s="156"/>
      <c r="O139" s="102"/>
      <c r="P139" s="79">
        <v>42</v>
      </c>
      <c r="Q139" s="79" t="s">
        <v>14</v>
      </c>
      <c r="V139" s="371"/>
      <c r="W139" s="371"/>
      <c r="X139" s="371"/>
      <c r="Y139" s="371"/>
    </row>
    <row r="140" spans="1:25" ht="23.1" customHeight="1">
      <c r="B140" s="231"/>
      <c r="C140" s="310"/>
      <c r="D140" s="661"/>
      <c r="E140" s="447"/>
      <c r="F140" s="359" t="s">
        <v>132</v>
      </c>
      <c r="G140" s="342" t="s">
        <v>651</v>
      </c>
      <c r="H140" s="367" t="s">
        <v>304</v>
      </c>
      <c r="I140" s="367" t="s">
        <v>513</v>
      </c>
      <c r="J140" s="356" t="s">
        <v>216</v>
      </c>
      <c r="K140" s="367" t="s">
        <v>202</v>
      </c>
      <c r="L140" s="394"/>
      <c r="M140" s="344" t="e">
        <f>VLOOKUP(Q140,'1'!$A$2:$B$68,2)</f>
        <v>#N/A</v>
      </c>
      <c r="N140" s="156"/>
      <c r="O140" s="102"/>
      <c r="P140" s="79">
        <v>42</v>
      </c>
      <c r="Q140" s="79" t="s">
        <v>14</v>
      </c>
      <c r="V140" s="371"/>
      <c r="W140" s="371"/>
      <c r="X140" s="371"/>
      <c r="Y140" s="371"/>
    </row>
    <row r="141" spans="1:25" ht="21.95" customHeight="1">
      <c r="B141" s="14"/>
      <c r="C141" s="132"/>
      <c r="D141" s="366"/>
      <c r="E141" s="170"/>
      <c r="F141" s="170"/>
      <c r="G141" s="366"/>
      <c r="H141" s="367"/>
      <c r="I141" s="367"/>
      <c r="J141" s="367"/>
      <c r="K141" s="367"/>
      <c r="L141" s="149"/>
      <c r="M141" s="344"/>
      <c r="N141" s="156"/>
      <c r="O141" s="102"/>
      <c r="V141" s="371"/>
      <c r="W141" s="371"/>
      <c r="X141" s="371"/>
      <c r="Y141" s="371"/>
    </row>
    <row r="142" spans="1:25" ht="21.95" customHeight="1">
      <c r="B142" s="14"/>
      <c r="C142" s="151"/>
      <c r="D142" s="430" t="s">
        <v>39</v>
      </c>
      <c r="E142" s="431"/>
      <c r="F142" s="431"/>
      <c r="G142" s="431"/>
      <c r="H142" s="431"/>
      <c r="I142" s="431"/>
      <c r="J142" s="431"/>
      <c r="K142" s="431"/>
      <c r="L142" s="431"/>
      <c r="M142" s="431"/>
      <c r="N142" s="67"/>
      <c r="O142" s="102"/>
      <c r="P142" s="79" t="s">
        <v>14</v>
      </c>
      <c r="Q142" s="79" t="s">
        <v>14</v>
      </c>
      <c r="V142" s="371"/>
      <c r="W142" s="371">
        <v>30</v>
      </c>
      <c r="X142" s="371"/>
      <c r="Y142" s="371"/>
    </row>
    <row r="143" spans="1:25" ht="23.1" customHeight="1">
      <c r="A143" s="96"/>
      <c r="B143" s="70"/>
      <c r="C143" s="385" t="s">
        <v>151</v>
      </c>
      <c r="D143" s="659">
        <v>3</v>
      </c>
      <c r="E143" s="609" t="s">
        <v>434</v>
      </c>
      <c r="F143" s="610"/>
      <c r="G143" s="398" t="s">
        <v>123</v>
      </c>
      <c r="H143" s="367" t="s">
        <v>20</v>
      </c>
      <c r="I143" s="367" t="s">
        <v>550</v>
      </c>
      <c r="J143" s="420" t="s">
        <v>215</v>
      </c>
      <c r="K143" s="367" t="s">
        <v>549</v>
      </c>
      <c r="L143" s="392" t="str">
        <f>VLOOKUP(P143,'1'!$A$2:$B$68,2)</f>
        <v>Tri Irawati, S.E, M.Si</v>
      </c>
      <c r="M143" s="395" t="e">
        <f>VLOOKUP(Q143,'1'!$A$2:$B$68,2)</f>
        <v>#N/A</v>
      </c>
      <c r="N143" s="156"/>
      <c r="O143" s="102"/>
      <c r="P143" s="79">
        <v>50</v>
      </c>
      <c r="Q143" s="79" t="s">
        <v>14</v>
      </c>
      <c r="V143" s="371"/>
      <c r="W143" s="371"/>
      <c r="X143" s="371"/>
      <c r="Y143" s="371"/>
    </row>
    <row r="144" spans="1:25" ht="23.1" customHeight="1">
      <c r="A144" s="96"/>
      <c r="B144" s="70"/>
      <c r="C144" s="307" t="s">
        <v>152</v>
      </c>
      <c r="D144" s="660"/>
      <c r="E144" s="611"/>
      <c r="F144" s="612"/>
      <c r="G144" s="400"/>
      <c r="H144" s="348" t="s">
        <v>57</v>
      </c>
      <c r="I144" s="367" t="s">
        <v>433</v>
      </c>
      <c r="J144" s="421"/>
      <c r="K144" s="367">
        <v>1</v>
      </c>
      <c r="L144" s="394"/>
      <c r="M144" s="397"/>
      <c r="N144" s="156"/>
      <c r="O144" s="102"/>
      <c r="P144" s="79" t="s">
        <v>14</v>
      </c>
      <c r="Q144" s="79" t="s">
        <v>14</v>
      </c>
      <c r="V144" s="371"/>
      <c r="W144" s="371"/>
      <c r="X144" s="371"/>
      <c r="Y144" s="371"/>
    </row>
    <row r="145" spans="1:25" ht="21.95" customHeight="1">
      <c r="B145" s="5"/>
      <c r="C145" s="311" t="s">
        <v>104</v>
      </c>
      <c r="D145" s="321">
        <v>5</v>
      </c>
      <c r="E145" s="590" t="s">
        <v>150</v>
      </c>
      <c r="F145" s="591"/>
      <c r="G145" s="339" t="s">
        <v>123</v>
      </c>
      <c r="H145" s="367" t="s">
        <v>20</v>
      </c>
      <c r="I145" s="367" t="s">
        <v>198</v>
      </c>
      <c r="J145" s="367" t="s">
        <v>142</v>
      </c>
      <c r="K145" s="367" t="s">
        <v>404</v>
      </c>
      <c r="L145" s="149" t="str">
        <f>VLOOKUP(P145,'1'!$A$2:$B$68,2)</f>
        <v>Bambang Satrio Nugroho, S.E, M.M</v>
      </c>
      <c r="M145" s="344" t="e">
        <f>VLOOKUP(Q145,'1'!$A$2:$B$68,2)</f>
        <v>#N/A</v>
      </c>
      <c r="N145" s="156"/>
      <c r="O145" s="102"/>
      <c r="P145" s="79">
        <v>7</v>
      </c>
      <c r="Q145" s="79" t="s">
        <v>14</v>
      </c>
      <c r="V145" s="371"/>
      <c r="W145" s="371"/>
      <c r="X145" s="371"/>
      <c r="Y145" s="371"/>
    </row>
    <row r="146" spans="1:25" ht="21" customHeight="1">
      <c r="A146" s="96"/>
      <c r="B146" s="72"/>
      <c r="C146" s="628" t="s">
        <v>174</v>
      </c>
      <c r="D146" s="659" t="s">
        <v>66</v>
      </c>
      <c r="E146" s="422" t="s">
        <v>656</v>
      </c>
      <c r="F146" s="428" t="s">
        <v>131</v>
      </c>
      <c r="G146" s="398" t="s">
        <v>123</v>
      </c>
      <c r="H146" s="367" t="s">
        <v>58</v>
      </c>
      <c r="I146" s="367" t="s">
        <v>333</v>
      </c>
      <c r="J146" s="389" t="s">
        <v>140</v>
      </c>
      <c r="K146" s="367" t="s">
        <v>334</v>
      </c>
      <c r="L146" s="392" t="str">
        <f>VLOOKUP(P146,'1'!$A$2:$B$68,2)</f>
        <v>Mawar Hardiyanti, S.Kom</v>
      </c>
      <c r="M146" s="395" t="e">
        <f>VLOOKUP(Q146,'1'!$A$2:$B$68,2)</f>
        <v>#N/A</v>
      </c>
      <c r="N146" s="156"/>
      <c r="O146" s="102"/>
      <c r="P146" s="79">
        <v>15</v>
      </c>
      <c r="Q146" s="79" t="s">
        <v>14</v>
      </c>
      <c r="V146" s="371"/>
      <c r="W146" s="371"/>
      <c r="X146" s="371"/>
      <c r="Y146" s="371"/>
    </row>
    <row r="147" spans="1:25" ht="21" customHeight="1">
      <c r="A147" s="96"/>
      <c r="B147" s="72"/>
      <c r="C147" s="628"/>
      <c r="D147" s="661"/>
      <c r="E147" s="465"/>
      <c r="F147" s="429"/>
      <c r="G147" s="400"/>
      <c r="H147" s="367" t="s">
        <v>57</v>
      </c>
      <c r="I147" s="367" t="s">
        <v>524</v>
      </c>
      <c r="J147" s="391"/>
      <c r="K147" s="367">
        <v>3</v>
      </c>
      <c r="L147" s="393"/>
      <c r="M147" s="397"/>
      <c r="N147" s="156"/>
      <c r="O147" s="102"/>
      <c r="P147" s="79" t="s">
        <v>14</v>
      </c>
      <c r="Q147" s="79" t="s">
        <v>14</v>
      </c>
      <c r="V147" s="371"/>
      <c r="W147" s="371"/>
      <c r="X147" s="371"/>
      <c r="Y147" s="371"/>
    </row>
    <row r="148" spans="1:25" ht="29.25" customHeight="1">
      <c r="A148" s="96"/>
      <c r="B148" s="72"/>
      <c r="C148" s="628"/>
      <c r="D148" s="661"/>
      <c r="E148" s="465"/>
      <c r="F148" s="352" t="s">
        <v>132</v>
      </c>
      <c r="G148" s="366" t="s">
        <v>646</v>
      </c>
      <c r="H148" s="367" t="s">
        <v>58</v>
      </c>
      <c r="I148" s="367" t="s">
        <v>274</v>
      </c>
      <c r="J148" s="367" t="s">
        <v>140</v>
      </c>
      <c r="K148" s="367" t="s">
        <v>464</v>
      </c>
      <c r="L148" s="394"/>
      <c r="M148" s="344" t="e">
        <f>VLOOKUP(Q148,'1'!$A$2:$B$68,2)</f>
        <v>#N/A</v>
      </c>
      <c r="N148" s="156"/>
      <c r="O148" s="102"/>
      <c r="P148" s="79">
        <v>15</v>
      </c>
      <c r="Q148" s="79" t="s">
        <v>14</v>
      </c>
      <c r="V148" s="371"/>
      <c r="W148" s="371"/>
      <c r="X148" s="371"/>
      <c r="Y148" s="371"/>
    </row>
    <row r="149" spans="1:25" s="79" customFormat="1" ht="21" customHeight="1">
      <c r="B149" s="70"/>
      <c r="C149" s="360" t="s">
        <v>151</v>
      </c>
      <c r="D149" s="321">
        <v>5</v>
      </c>
      <c r="E149" s="463" t="s">
        <v>119</v>
      </c>
      <c r="F149" s="464"/>
      <c r="G149" s="342" t="s">
        <v>123</v>
      </c>
      <c r="H149" s="367" t="s">
        <v>21</v>
      </c>
      <c r="I149" s="367" t="s">
        <v>353</v>
      </c>
      <c r="J149" s="583" t="s">
        <v>542</v>
      </c>
      <c r="K149" s="367">
        <v>1</v>
      </c>
      <c r="L149" s="392" t="str">
        <f>VLOOKUP(P149,'1'!$A$2:$B$68,2)</f>
        <v>Tri Irawati, S.E, M.Si</v>
      </c>
      <c r="M149" s="409" t="e">
        <f>VLOOKUP(Q149,'1'!$A$2:$B$68,2)</f>
        <v>#N/A</v>
      </c>
      <c r="N149" s="156"/>
      <c r="O149" s="102"/>
      <c r="P149" s="79">
        <v>50</v>
      </c>
      <c r="Q149" s="79" t="s">
        <v>14</v>
      </c>
      <c r="V149" s="246"/>
      <c r="W149" s="246"/>
      <c r="X149" s="246"/>
      <c r="Y149" s="246"/>
    </row>
    <row r="150" spans="1:25" ht="21" customHeight="1">
      <c r="B150" s="6"/>
      <c r="C150" s="361" t="s">
        <v>152</v>
      </c>
      <c r="D150" s="321">
        <v>5</v>
      </c>
      <c r="E150" s="463" t="s">
        <v>119</v>
      </c>
      <c r="F150" s="464"/>
      <c r="G150" s="342" t="s">
        <v>123</v>
      </c>
      <c r="H150" s="367" t="s">
        <v>21</v>
      </c>
      <c r="I150" s="367" t="s">
        <v>197</v>
      </c>
      <c r="J150" s="583"/>
      <c r="K150" s="367">
        <v>2</v>
      </c>
      <c r="L150" s="394"/>
      <c r="M150" s="410"/>
      <c r="N150" s="156"/>
      <c r="O150" s="102"/>
      <c r="P150" s="79">
        <v>50</v>
      </c>
      <c r="Q150" s="79" t="s">
        <v>14</v>
      </c>
      <c r="V150" s="371"/>
      <c r="W150" s="371"/>
      <c r="X150" s="371"/>
      <c r="Y150" s="371"/>
    </row>
    <row r="151" spans="1:25" ht="21.95" customHeight="1">
      <c r="B151" s="14"/>
      <c r="C151" s="132" t="s">
        <v>46</v>
      </c>
      <c r="D151" s="659">
        <v>1</v>
      </c>
      <c r="E151" s="407" t="s">
        <v>643</v>
      </c>
      <c r="F151" s="408"/>
      <c r="G151" s="398" t="s">
        <v>123</v>
      </c>
      <c r="H151" s="367" t="s">
        <v>20</v>
      </c>
      <c r="I151" s="367" t="s">
        <v>291</v>
      </c>
      <c r="J151" s="389" t="s">
        <v>141</v>
      </c>
      <c r="K151" s="367">
        <v>2</v>
      </c>
      <c r="L151" s="392" t="str">
        <f>VLOOKUP(P151,'1'!$A$2:$B$68,2)</f>
        <v>Saly Kurnia Octaviani, S.Pd, M.Hum</v>
      </c>
      <c r="M151" s="395" t="e">
        <f>VLOOKUP(Q151,'1'!$A$2:$B$68,2)</f>
        <v>#N/A</v>
      </c>
      <c r="N151" s="156"/>
      <c r="O151" s="102"/>
      <c r="P151" s="79">
        <v>47</v>
      </c>
      <c r="Q151" s="79" t="s">
        <v>14</v>
      </c>
      <c r="V151" s="371"/>
      <c r="W151" s="371"/>
      <c r="X151" s="371"/>
      <c r="Y151" s="371"/>
    </row>
    <row r="152" spans="1:25" ht="21.95" customHeight="1">
      <c r="B152" s="14"/>
      <c r="C152" s="132" t="s">
        <v>563</v>
      </c>
      <c r="D152" s="661"/>
      <c r="E152" s="497"/>
      <c r="F152" s="454"/>
      <c r="G152" s="399"/>
      <c r="H152" s="367" t="s">
        <v>21</v>
      </c>
      <c r="I152" s="367" t="s">
        <v>366</v>
      </c>
      <c r="J152" s="390"/>
      <c r="K152" s="367">
        <v>2</v>
      </c>
      <c r="L152" s="393"/>
      <c r="M152" s="396"/>
      <c r="N152" s="156"/>
      <c r="O152" s="102"/>
      <c r="P152" s="79" t="s">
        <v>14</v>
      </c>
      <c r="Q152" s="79" t="s">
        <v>14</v>
      </c>
      <c r="V152" s="371"/>
      <c r="W152" s="371"/>
      <c r="X152" s="371"/>
      <c r="Y152" s="371"/>
    </row>
    <row r="153" spans="1:25" ht="21.95" customHeight="1">
      <c r="B153" s="14"/>
      <c r="C153" s="320" t="s">
        <v>557</v>
      </c>
      <c r="D153" s="660"/>
      <c r="E153" s="498"/>
      <c r="F153" s="455"/>
      <c r="G153" s="400"/>
      <c r="H153" s="367" t="s">
        <v>26</v>
      </c>
      <c r="I153" s="367" t="s">
        <v>250</v>
      </c>
      <c r="J153" s="391"/>
      <c r="K153" s="367">
        <v>4</v>
      </c>
      <c r="L153" s="394"/>
      <c r="M153" s="397"/>
      <c r="N153" s="156"/>
      <c r="O153" s="102"/>
      <c r="P153" s="79" t="s">
        <v>14</v>
      </c>
      <c r="Q153" s="79" t="s">
        <v>14</v>
      </c>
      <c r="V153" s="371"/>
      <c r="W153" s="371"/>
      <c r="X153" s="371"/>
      <c r="Y153" s="371"/>
    </row>
    <row r="154" spans="1:25" ht="21.95" customHeight="1">
      <c r="B154" s="14"/>
      <c r="C154" s="132"/>
      <c r="D154" s="663">
        <v>1</v>
      </c>
      <c r="E154" s="565" t="s">
        <v>643</v>
      </c>
      <c r="F154" s="566"/>
      <c r="G154" s="342" t="s">
        <v>123</v>
      </c>
      <c r="H154" s="367" t="s">
        <v>57</v>
      </c>
      <c r="I154" s="367" t="s">
        <v>316</v>
      </c>
      <c r="J154" s="367" t="s">
        <v>145</v>
      </c>
      <c r="K154" s="367">
        <v>5</v>
      </c>
      <c r="L154" s="149" t="str">
        <f>VLOOKUP(P154,'1'!$A$2:$B$68,2)</f>
        <v>Drs. Suko Waspodho</v>
      </c>
      <c r="M154" s="344" t="e">
        <f>VLOOKUP(Q154,'1'!$A$2:$B$68,2)</f>
        <v>#N/A</v>
      </c>
      <c r="N154" s="156"/>
      <c r="O154" s="102"/>
      <c r="P154" s="79">
        <v>21</v>
      </c>
      <c r="Q154" s="79" t="s">
        <v>14</v>
      </c>
      <c r="V154" s="371"/>
      <c r="W154" s="371"/>
      <c r="X154" s="371"/>
      <c r="Y154" s="371"/>
    </row>
    <row r="155" spans="1:25" ht="21.95" customHeight="1">
      <c r="B155" s="14"/>
      <c r="C155" s="132"/>
      <c r="D155" s="663">
        <v>1</v>
      </c>
      <c r="E155" s="565" t="s">
        <v>643</v>
      </c>
      <c r="F155" s="566"/>
      <c r="G155" s="342" t="s">
        <v>123</v>
      </c>
      <c r="H155" s="367" t="s">
        <v>58</v>
      </c>
      <c r="I155" s="367" t="s">
        <v>262</v>
      </c>
      <c r="J155" s="367" t="s">
        <v>144</v>
      </c>
      <c r="K155" s="367">
        <v>15</v>
      </c>
      <c r="L155" s="149" t="str">
        <f>VLOOKUP(P155,'1'!$A$2:$B$68,2)</f>
        <v>Arumsari, S.Pd, M.Pd</v>
      </c>
      <c r="M155" s="344" t="e">
        <f>VLOOKUP(Q155,'1'!$A$2:$B$68,2)</f>
        <v>#N/A</v>
      </c>
      <c r="N155" s="156"/>
      <c r="O155" s="102"/>
      <c r="P155" s="79">
        <v>6</v>
      </c>
      <c r="Q155" s="79" t="s">
        <v>14</v>
      </c>
      <c r="V155" s="371"/>
      <c r="W155" s="371"/>
      <c r="X155" s="371"/>
      <c r="Y155" s="371"/>
    </row>
    <row r="156" spans="1:25" s="26" customFormat="1" ht="35.25" customHeight="1">
      <c r="A156" s="96"/>
      <c r="B156" s="70"/>
      <c r="C156" s="151"/>
      <c r="D156" s="321">
        <v>5</v>
      </c>
      <c r="E156" s="641" t="s">
        <v>642</v>
      </c>
      <c r="F156" s="642"/>
      <c r="G156" s="366" t="s">
        <v>646</v>
      </c>
      <c r="H156" s="367" t="s">
        <v>57</v>
      </c>
      <c r="I156" s="367" t="s">
        <v>427</v>
      </c>
      <c r="J156" s="356" t="s">
        <v>216</v>
      </c>
      <c r="K156" s="367" t="s">
        <v>428</v>
      </c>
      <c r="L156" s="187" t="str">
        <f>VLOOKUP(P156,'1'!$A$2:$B$68,2)</f>
        <v>Sri Siswanti, M.Kom</v>
      </c>
      <c r="M156" s="317" t="e">
        <f>VLOOKUP(Q156,'1'!$A$2:$B$68,2)</f>
        <v>#N/A</v>
      </c>
      <c r="N156" s="283"/>
      <c r="O156" s="148"/>
      <c r="P156" s="96">
        <v>42</v>
      </c>
      <c r="Q156" s="96" t="s">
        <v>14</v>
      </c>
      <c r="R156" s="96"/>
    </row>
    <row r="157" spans="1:25" ht="21.95" customHeight="1">
      <c r="B157" s="72"/>
      <c r="C157" s="310"/>
      <c r="D157" s="659">
        <v>1</v>
      </c>
      <c r="E157" s="556" t="s">
        <v>225</v>
      </c>
      <c r="F157" s="557"/>
      <c r="G157" s="398" t="s">
        <v>134</v>
      </c>
      <c r="H157" s="367" t="s">
        <v>57</v>
      </c>
      <c r="I157" s="367" t="s">
        <v>316</v>
      </c>
      <c r="J157" s="389" t="s">
        <v>142</v>
      </c>
      <c r="K157" s="367">
        <v>5</v>
      </c>
      <c r="L157" s="392" t="str">
        <f>VLOOKUP(P157,'1'!$A$2:$B$68,2)</f>
        <v>Ari Wibowo, S.Si, M.Si</v>
      </c>
      <c r="M157" s="395" t="e">
        <f>VLOOKUP(Q157,'1'!$A$2:$B$68,2)</f>
        <v>#N/A</v>
      </c>
      <c r="N157" s="156"/>
      <c r="O157" s="102"/>
      <c r="P157" s="79">
        <v>4</v>
      </c>
      <c r="Q157" s="79" t="s">
        <v>14</v>
      </c>
      <c r="V157" s="371"/>
      <c r="W157" s="371"/>
      <c r="X157" s="371"/>
      <c r="Y157" s="371"/>
    </row>
    <row r="158" spans="1:25" ht="21.95" customHeight="1">
      <c r="B158" s="72"/>
      <c r="C158" s="310"/>
      <c r="D158" s="660"/>
      <c r="E158" s="558"/>
      <c r="F158" s="559"/>
      <c r="G158" s="400"/>
      <c r="H158" s="367" t="s">
        <v>56</v>
      </c>
      <c r="I158" s="367" t="s">
        <v>368</v>
      </c>
      <c r="J158" s="391"/>
      <c r="K158" s="367" t="s">
        <v>367</v>
      </c>
      <c r="L158" s="394"/>
      <c r="M158" s="397"/>
      <c r="N158" s="156"/>
      <c r="O158" s="102"/>
      <c r="V158" s="371"/>
      <c r="W158" s="371"/>
      <c r="X158" s="371"/>
      <c r="Y158" s="371"/>
    </row>
    <row r="159" spans="1:25" ht="21.95" customHeight="1">
      <c r="B159" s="72"/>
      <c r="C159" s="301"/>
      <c r="D159" s="658">
        <v>3</v>
      </c>
      <c r="E159" s="616" t="s">
        <v>579</v>
      </c>
      <c r="F159" s="616"/>
      <c r="G159" s="426" t="s">
        <v>134</v>
      </c>
      <c r="H159" s="367" t="s">
        <v>58</v>
      </c>
      <c r="I159" s="367" t="s">
        <v>267</v>
      </c>
      <c r="J159" s="420" t="s">
        <v>215</v>
      </c>
      <c r="K159" s="367">
        <v>27</v>
      </c>
      <c r="L159" s="392" t="str">
        <f>VLOOKUP(P159,'1'!$A$2:$B$68,2)</f>
        <v>Dziky Ridhwanullah, S.Kom</v>
      </c>
      <c r="M159" s="395" t="e">
        <f>VLOOKUP(Q159,'1'!$A$2:$B$68,2)</f>
        <v>#N/A</v>
      </c>
      <c r="N159" s="156"/>
      <c r="O159" s="102"/>
      <c r="P159" s="79">
        <v>12</v>
      </c>
      <c r="Q159" s="79" t="s">
        <v>14</v>
      </c>
      <c r="V159" s="371"/>
      <c r="W159" s="371"/>
      <c r="X159" s="371"/>
      <c r="Y159" s="371"/>
    </row>
    <row r="160" spans="1:25" ht="21.95" customHeight="1">
      <c r="B160" s="72"/>
      <c r="C160" s="133"/>
      <c r="D160" s="658"/>
      <c r="E160" s="617"/>
      <c r="F160" s="617"/>
      <c r="G160" s="426"/>
      <c r="H160" s="367" t="s">
        <v>26</v>
      </c>
      <c r="I160" s="367" t="s">
        <v>257</v>
      </c>
      <c r="J160" s="421"/>
      <c r="K160" s="367" t="s">
        <v>137</v>
      </c>
      <c r="L160" s="394"/>
      <c r="M160" s="397"/>
      <c r="N160" s="156"/>
      <c r="O160" s="102"/>
      <c r="P160" s="79" t="s">
        <v>14</v>
      </c>
      <c r="Q160" s="79" t="s">
        <v>14</v>
      </c>
      <c r="V160" s="371"/>
      <c r="W160" s="371"/>
      <c r="X160" s="371"/>
      <c r="Y160" s="371"/>
    </row>
    <row r="161" spans="1:25" ht="21.95" customHeight="1">
      <c r="B161" s="72"/>
      <c r="C161" s="133"/>
      <c r="D161" s="659">
        <v>7</v>
      </c>
      <c r="E161" s="437" t="s">
        <v>116</v>
      </c>
      <c r="F161" s="438"/>
      <c r="G161" s="398" t="s">
        <v>134</v>
      </c>
      <c r="H161" s="367" t="s">
        <v>58</v>
      </c>
      <c r="I161" s="367" t="s">
        <v>280</v>
      </c>
      <c r="J161" s="443" t="s">
        <v>141</v>
      </c>
      <c r="K161" s="367" t="s">
        <v>609</v>
      </c>
      <c r="L161" s="392" t="str">
        <f>VLOOKUP(P161,'1'!$A$2:$B$68,2)</f>
        <v>Setiyowati, S.Kom, M.Kom</v>
      </c>
      <c r="M161" s="395" t="e">
        <f>VLOOKUP(Q161,'1'!$A$2:$B$68,2)</f>
        <v>#N/A</v>
      </c>
      <c r="N161" s="156"/>
      <c r="O161" s="102"/>
      <c r="P161" s="79">
        <v>38</v>
      </c>
      <c r="Q161" s="79" t="s">
        <v>14</v>
      </c>
      <c r="V161" s="371"/>
      <c r="W161" s="371"/>
      <c r="X161" s="371"/>
      <c r="Y161" s="371"/>
    </row>
    <row r="162" spans="1:25" ht="21.95" customHeight="1">
      <c r="B162" s="72"/>
      <c r="C162" s="133"/>
      <c r="D162" s="660"/>
      <c r="E162" s="441"/>
      <c r="F162" s="442"/>
      <c r="G162" s="400"/>
      <c r="H162" s="367" t="s">
        <v>57</v>
      </c>
      <c r="I162" s="367" t="s">
        <v>171</v>
      </c>
      <c r="J162" s="444"/>
      <c r="K162" s="367">
        <v>1</v>
      </c>
      <c r="L162" s="394"/>
      <c r="M162" s="397"/>
      <c r="N162" s="156"/>
      <c r="O162" s="102"/>
      <c r="P162" s="79" t="s">
        <v>14</v>
      </c>
      <c r="Q162" s="79" t="s">
        <v>14</v>
      </c>
      <c r="V162" s="371"/>
      <c r="W162" s="371"/>
      <c r="X162" s="371"/>
      <c r="Y162" s="371"/>
    </row>
    <row r="163" spans="1:25" s="26" customFormat="1" ht="21.95" customHeight="1" thickBot="1">
      <c r="A163" s="96"/>
      <c r="B163" s="120"/>
      <c r="C163" s="335"/>
      <c r="D163" s="209"/>
      <c r="E163" s="209"/>
      <c r="F163" s="209"/>
      <c r="G163" s="209"/>
      <c r="H163" s="209"/>
      <c r="I163" s="209"/>
      <c r="J163" s="209"/>
      <c r="K163" s="209"/>
      <c r="L163" s="209"/>
      <c r="M163" s="336"/>
      <c r="N163" s="337"/>
      <c r="O163" s="186"/>
      <c r="P163" s="96" t="s">
        <v>14</v>
      </c>
      <c r="Q163" s="96" t="s">
        <v>14</v>
      </c>
      <c r="R163" s="96"/>
      <c r="V163" s="371"/>
      <c r="W163" s="371"/>
      <c r="X163" s="371"/>
      <c r="Y163" s="371"/>
    </row>
    <row r="164" spans="1:25" ht="15.75">
      <c r="B164" s="11"/>
      <c r="C164" s="44"/>
      <c r="D164" s="39"/>
      <c r="E164" s="45"/>
      <c r="F164" s="45"/>
      <c r="G164" s="39"/>
      <c r="H164" s="46"/>
      <c r="I164" s="46"/>
      <c r="J164" s="46"/>
      <c r="K164" s="46"/>
      <c r="L164" s="252"/>
      <c r="M164" s="57"/>
      <c r="N164" s="101"/>
      <c r="O164" s="102"/>
      <c r="P164" s="79" t="s">
        <v>14</v>
      </c>
      <c r="Q164" s="79" t="s">
        <v>14</v>
      </c>
      <c r="V164" s="371">
        <v>16</v>
      </c>
      <c r="W164" s="371"/>
      <c r="X164" s="371"/>
      <c r="Y164" s="371">
        <v>12</v>
      </c>
    </row>
    <row r="165" spans="1:25" ht="23.25">
      <c r="B165" s="66" t="s">
        <v>211</v>
      </c>
      <c r="C165" s="47"/>
      <c r="D165" s="41"/>
      <c r="E165" s="42"/>
      <c r="F165" s="42"/>
      <c r="G165" s="41"/>
      <c r="H165" s="48"/>
      <c r="I165" s="48"/>
      <c r="J165" s="48"/>
      <c r="K165" s="48"/>
      <c r="L165" s="253"/>
      <c r="M165" s="58"/>
      <c r="N165" s="102"/>
      <c r="O165" s="102"/>
      <c r="P165" s="79" t="s">
        <v>14</v>
      </c>
      <c r="Q165" s="79" t="s">
        <v>14</v>
      </c>
      <c r="V165" s="371"/>
      <c r="W165" s="371"/>
      <c r="X165" s="371"/>
      <c r="Y165" s="371"/>
    </row>
    <row r="166" spans="1:25" ht="15.75" customHeight="1">
      <c r="P166" s="79" t="s">
        <v>14</v>
      </c>
      <c r="Q166" s="79" t="s">
        <v>14</v>
      </c>
      <c r="V166" s="371"/>
      <c r="W166" s="371"/>
      <c r="X166" s="371"/>
      <c r="Y166" s="371"/>
    </row>
    <row r="167" spans="1:25" ht="15.75">
      <c r="B167" s="1"/>
      <c r="C167" s="47"/>
      <c r="D167" s="41"/>
      <c r="E167" s="42"/>
      <c r="F167" s="42"/>
      <c r="G167" s="41"/>
      <c r="H167" s="48"/>
      <c r="I167" s="48"/>
      <c r="J167" s="48"/>
      <c r="K167" s="48"/>
      <c r="L167" s="253"/>
      <c r="M167" s="58"/>
      <c r="N167" s="102"/>
      <c r="O167" s="102"/>
      <c r="P167" s="79" t="s">
        <v>14</v>
      </c>
      <c r="Q167" s="79" t="s">
        <v>14</v>
      </c>
      <c r="R167" s="388"/>
      <c r="V167" s="371"/>
      <c r="W167" s="371"/>
      <c r="X167" s="371"/>
      <c r="Y167" s="371"/>
    </row>
    <row r="168" spans="1:25" ht="21" thickBot="1">
      <c r="B168" s="19"/>
      <c r="C168" s="129" t="s">
        <v>35</v>
      </c>
      <c r="D168" s="2"/>
      <c r="E168" s="8"/>
      <c r="F168" s="1"/>
      <c r="G168" s="2"/>
      <c r="H168" s="2"/>
      <c r="I168" s="2"/>
      <c r="J168" s="2"/>
      <c r="K168" s="282" t="s">
        <v>47</v>
      </c>
      <c r="L168" s="201"/>
      <c r="M168" s="93"/>
      <c r="N168" s="102"/>
      <c r="O168" s="102"/>
      <c r="P168" s="79" t="s">
        <v>14</v>
      </c>
      <c r="Q168" s="79" t="s">
        <v>14</v>
      </c>
      <c r="R168" s="388"/>
      <c r="V168" s="371"/>
      <c r="W168" s="371"/>
      <c r="X168" s="371"/>
      <c r="Y168" s="371"/>
    </row>
    <row r="169" spans="1:25" ht="14.25">
      <c r="B169" s="53" t="s">
        <v>2</v>
      </c>
      <c r="C169" s="363" t="s">
        <v>3</v>
      </c>
      <c r="D169" s="433" t="s">
        <v>4</v>
      </c>
      <c r="E169" s="521" t="s">
        <v>15</v>
      </c>
      <c r="F169" s="522"/>
      <c r="G169" s="433" t="s">
        <v>16</v>
      </c>
      <c r="H169" s="433" t="s">
        <v>62</v>
      </c>
      <c r="I169" s="433" t="s">
        <v>23</v>
      </c>
      <c r="J169" s="433" t="s">
        <v>5</v>
      </c>
      <c r="K169" s="373" t="s">
        <v>6</v>
      </c>
      <c r="L169" s="433" t="s">
        <v>661</v>
      </c>
      <c r="M169" s="64" t="s">
        <v>30</v>
      </c>
      <c r="N169" s="102"/>
      <c r="O169" s="102"/>
      <c r="P169" s="79" t="s">
        <v>14</v>
      </c>
      <c r="Q169" s="79" t="s">
        <v>14</v>
      </c>
      <c r="R169" s="388"/>
      <c r="V169" s="371"/>
      <c r="W169" s="371"/>
      <c r="X169" s="371"/>
      <c r="Y169" s="371"/>
    </row>
    <row r="170" spans="1:25" ht="15" thickBot="1">
      <c r="B170" s="54" t="s">
        <v>7</v>
      </c>
      <c r="C170" s="364" t="s">
        <v>8</v>
      </c>
      <c r="D170" s="434"/>
      <c r="E170" s="523"/>
      <c r="F170" s="524"/>
      <c r="G170" s="434"/>
      <c r="H170" s="434"/>
      <c r="I170" s="434"/>
      <c r="J170" s="434"/>
      <c r="K170" s="374" t="s">
        <v>9</v>
      </c>
      <c r="L170" s="434"/>
      <c r="M170" s="65"/>
      <c r="P170" s="79" t="s">
        <v>14</v>
      </c>
      <c r="Q170" s="79" t="s">
        <v>14</v>
      </c>
      <c r="R170" s="388"/>
      <c r="V170" s="371"/>
      <c r="W170" s="371"/>
      <c r="X170" s="371"/>
      <c r="Y170" s="371"/>
    </row>
    <row r="171" spans="1:25" ht="13.5" customHeight="1" thickTop="1">
      <c r="B171" s="14"/>
      <c r="C171" s="16"/>
      <c r="D171" s="160"/>
      <c r="E171" s="80"/>
      <c r="F171" s="43"/>
      <c r="G171" s="160"/>
      <c r="H171" s="158"/>
      <c r="I171" s="158"/>
      <c r="J171" s="210"/>
      <c r="K171" s="347"/>
      <c r="L171" s="150"/>
      <c r="M171" s="56"/>
      <c r="N171" s="104"/>
      <c r="O171" s="102"/>
      <c r="P171" s="79" t="s">
        <v>14</v>
      </c>
      <c r="Q171" s="79" t="s">
        <v>14</v>
      </c>
      <c r="R171" s="388"/>
      <c r="V171" s="371">
        <v>3</v>
      </c>
      <c r="W171" s="371">
        <v>27</v>
      </c>
      <c r="X171" s="371"/>
      <c r="Y171" s="371"/>
    </row>
    <row r="172" spans="1:25" ht="24" customHeight="1">
      <c r="B172" s="232" t="s">
        <v>564</v>
      </c>
      <c r="C172" s="132" t="s">
        <v>47</v>
      </c>
      <c r="D172" s="659">
        <v>1</v>
      </c>
      <c r="E172" s="415" t="s">
        <v>574</v>
      </c>
      <c r="F172" s="377" t="s">
        <v>131</v>
      </c>
      <c r="G172" s="366" t="s">
        <v>610</v>
      </c>
      <c r="H172" s="367" t="s">
        <v>541</v>
      </c>
      <c r="I172" s="367" t="s">
        <v>587</v>
      </c>
      <c r="J172" s="353" t="s">
        <v>213</v>
      </c>
      <c r="K172" s="367" t="s">
        <v>540</v>
      </c>
      <c r="L172" s="392" t="str">
        <f>VLOOKUP(P172,'1'!$A$2:$B$68,2)</f>
        <v>Trias Pungkur K. S.T</v>
      </c>
      <c r="M172" s="344" t="e">
        <f>VLOOKUP(Q172,'1'!$A$2:$B$68,2)</f>
        <v>#N/A</v>
      </c>
      <c r="N172" s="156"/>
      <c r="O172" s="102"/>
      <c r="P172" s="79">
        <v>51</v>
      </c>
      <c r="Q172" s="79" t="s">
        <v>14</v>
      </c>
      <c r="V172" s="371"/>
      <c r="W172" s="371"/>
      <c r="X172" s="371"/>
      <c r="Y172" s="371"/>
    </row>
    <row r="173" spans="1:25" ht="24" customHeight="1">
      <c r="B173" s="154"/>
      <c r="C173" s="132" t="s">
        <v>565</v>
      </c>
      <c r="D173" s="661"/>
      <c r="E173" s="417"/>
      <c r="F173" s="387" t="s">
        <v>132</v>
      </c>
      <c r="G173" s="339" t="s">
        <v>611</v>
      </c>
      <c r="H173" s="367" t="s">
        <v>229</v>
      </c>
      <c r="I173" s="367" t="s">
        <v>451</v>
      </c>
      <c r="J173" s="365" t="s">
        <v>213</v>
      </c>
      <c r="K173" s="367" t="s">
        <v>452</v>
      </c>
      <c r="L173" s="394"/>
      <c r="M173" s="344" t="e">
        <f>VLOOKUP(Q173,'1'!$A$2:$B$68,2)</f>
        <v>#N/A</v>
      </c>
      <c r="N173" s="156"/>
      <c r="O173" s="102"/>
      <c r="P173" s="79">
        <v>51</v>
      </c>
      <c r="Q173" s="79" t="s">
        <v>14</v>
      </c>
      <c r="V173" s="371"/>
      <c r="W173" s="371"/>
      <c r="X173" s="371"/>
      <c r="Y173" s="371"/>
    </row>
    <row r="174" spans="1:25" ht="21" customHeight="1">
      <c r="B174" s="72"/>
      <c r="C174" s="320" t="s">
        <v>557</v>
      </c>
      <c r="D174" s="659">
        <v>1</v>
      </c>
      <c r="E174" s="415" t="s">
        <v>577</v>
      </c>
      <c r="F174" s="325" t="s">
        <v>131</v>
      </c>
      <c r="G174" s="366" t="s">
        <v>122</v>
      </c>
      <c r="H174" s="367" t="s">
        <v>57</v>
      </c>
      <c r="I174" s="367" t="s">
        <v>453</v>
      </c>
      <c r="J174" s="356" t="s">
        <v>216</v>
      </c>
      <c r="K174" s="367" t="s">
        <v>614</v>
      </c>
      <c r="L174" s="392" t="str">
        <f>VLOOKUP(P174,'1'!$A$2:$B$68,2)</f>
        <v>Dr. Ir. Muhammad Hasbi, M.Kom</v>
      </c>
      <c r="M174" s="344" t="e">
        <f>VLOOKUP(Q174,'1'!$A$2:$B$68,2)</f>
        <v>#N/A</v>
      </c>
      <c r="N174" s="156"/>
      <c r="O174" s="102"/>
      <c r="P174" s="79">
        <v>26</v>
      </c>
      <c r="Q174" s="79" t="s">
        <v>14</v>
      </c>
      <c r="V174" s="371"/>
      <c r="W174" s="371"/>
      <c r="X174" s="371"/>
      <c r="Y174" s="371"/>
    </row>
    <row r="175" spans="1:25" ht="21" customHeight="1">
      <c r="B175" s="70"/>
      <c r="C175" s="132"/>
      <c r="D175" s="661"/>
      <c r="E175" s="416"/>
      <c r="F175" s="428" t="s">
        <v>132</v>
      </c>
      <c r="G175" s="398" t="s">
        <v>135</v>
      </c>
      <c r="H175" s="367" t="s">
        <v>57</v>
      </c>
      <c r="I175" s="367" t="s">
        <v>477</v>
      </c>
      <c r="J175" s="420" t="s">
        <v>216</v>
      </c>
      <c r="K175" s="367">
        <v>10</v>
      </c>
      <c r="L175" s="393"/>
      <c r="M175" s="395" t="e">
        <f>VLOOKUP(Q175,'1'!$A$2:$B$68,2)</f>
        <v>#N/A</v>
      </c>
      <c r="N175" s="156"/>
      <c r="O175" s="102"/>
      <c r="P175" s="79">
        <v>26</v>
      </c>
      <c r="Q175" s="79" t="s">
        <v>14</v>
      </c>
      <c r="V175" s="371"/>
      <c r="W175" s="371"/>
      <c r="X175" s="371"/>
      <c r="Y175" s="371"/>
    </row>
    <row r="176" spans="1:25" ht="21" customHeight="1">
      <c r="B176" s="70"/>
      <c r="C176" s="310"/>
      <c r="D176" s="661"/>
      <c r="E176" s="416"/>
      <c r="F176" s="618"/>
      <c r="G176" s="399"/>
      <c r="H176" s="367" t="s">
        <v>56</v>
      </c>
      <c r="I176" s="367" t="s">
        <v>616</v>
      </c>
      <c r="J176" s="582"/>
      <c r="K176" s="367" t="s">
        <v>615</v>
      </c>
      <c r="L176" s="394"/>
      <c r="M176" s="396"/>
      <c r="N176" s="156"/>
      <c r="O176" s="102"/>
      <c r="V176" s="371"/>
      <c r="W176" s="371"/>
      <c r="X176" s="371"/>
      <c r="Y176" s="371"/>
    </row>
    <row r="177" spans="2:25" ht="33" customHeight="1">
      <c r="B177" s="298"/>
      <c r="C177" s="299"/>
      <c r="D177" s="663">
        <v>1</v>
      </c>
      <c r="E177" s="415" t="s">
        <v>619</v>
      </c>
      <c r="F177" s="458"/>
      <c r="G177" s="342" t="s">
        <v>135</v>
      </c>
      <c r="H177" s="367" t="s">
        <v>26</v>
      </c>
      <c r="I177" s="367" t="s">
        <v>251</v>
      </c>
      <c r="J177" s="356" t="s">
        <v>215</v>
      </c>
      <c r="K177" s="367">
        <v>13</v>
      </c>
      <c r="L177" s="149" t="str">
        <f>VLOOKUP(P177,'1'!$A$2:$B$68,2)</f>
        <v>Dimas Pamilih, S.Kom</v>
      </c>
      <c r="M177" s="344" t="e">
        <f>VLOOKUP(Q177,'1'!$A$2:$B$68,2)</f>
        <v>#N/A</v>
      </c>
      <c r="N177" s="156"/>
      <c r="O177" s="102"/>
      <c r="P177" s="79">
        <v>17</v>
      </c>
      <c r="Q177" s="79" t="s">
        <v>14</v>
      </c>
      <c r="V177" s="371"/>
      <c r="W177" s="371"/>
      <c r="X177" s="371"/>
      <c r="Y177" s="371"/>
    </row>
    <row r="178" spans="2:25" ht="21" customHeight="1">
      <c r="B178" s="154"/>
      <c r="C178" s="133"/>
      <c r="D178" s="659">
        <v>5</v>
      </c>
      <c r="E178" s="422" t="s">
        <v>638</v>
      </c>
      <c r="F178" s="325" t="s">
        <v>131</v>
      </c>
      <c r="G178" s="366" t="s">
        <v>122</v>
      </c>
      <c r="H178" s="367" t="s">
        <v>57</v>
      </c>
      <c r="I178" s="367" t="s">
        <v>468</v>
      </c>
      <c r="J178" s="367" t="s">
        <v>142</v>
      </c>
      <c r="K178" s="367">
        <v>23</v>
      </c>
      <c r="L178" s="392" t="str">
        <f>VLOOKUP(P178,'1'!$A$2:$B$68,2)</f>
        <v>Sri Hariyati Fitriasih, M.Kom</v>
      </c>
      <c r="M178" s="344" t="e">
        <f>VLOOKUP(Q178,'1'!$A$2:$B$68,2)</f>
        <v>#N/A</v>
      </c>
      <c r="N178" s="156"/>
      <c r="O178" s="102"/>
      <c r="P178" s="79">
        <v>40</v>
      </c>
      <c r="Q178" s="79" t="s">
        <v>14</v>
      </c>
      <c r="V178" s="371"/>
      <c r="W178" s="371"/>
      <c r="X178" s="371"/>
      <c r="Y178" s="371"/>
    </row>
    <row r="179" spans="2:25" ht="21" customHeight="1">
      <c r="B179" s="72"/>
      <c r="C179" s="132"/>
      <c r="D179" s="660"/>
      <c r="E179" s="423"/>
      <c r="F179" s="352" t="s">
        <v>132</v>
      </c>
      <c r="G179" s="366" t="s">
        <v>135</v>
      </c>
      <c r="H179" s="367" t="s">
        <v>57</v>
      </c>
      <c r="I179" s="367" t="s">
        <v>469</v>
      </c>
      <c r="J179" s="367" t="s">
        <v>142</v>
      </c>
      <c r="K179" s="367" t="s">
        <v>173</v>
      </c>
      <c r="L179" s="394"/>
      <c r="M179" s="185" t="e">
        <f>VLOOKUP(Q179,'1'!$A$2:$B$68,2)</f>
        <v>#N/A</v>
      </c>
      <c r="N179" s="156"/>
      <c r="O179" s="102"/>
      <c r="P179" s="79">
        <v>40</v>
      </c>
      <c r="Q179" s="79" t="s">
        <v>14</v>
      </c>
      <c r="V179" s="371"/>
      <c r="W179" s="371"/>
      <c r="X179" s="371"/>
      <c r="Y179" s="371"/>
    </row>
    <row r="180" spans="2:25" ht="21.95" customHeight="1">
      <c r="B180" s="72"/>
      <c r="C180" s="301"/>
      <c r="D180" s="659">
        <v>3</v>
      </c>
      <c r="E180" s="401" t="s">
        <v>246</v>
      </c>
      <c r="F180" s="402"/>
      <c r="G180" s="398" t="s">
        <v>136</v>
      </c>
      <c r="H180" s="367" t="s">
        <v>57</v>
      </c>
      <c r="I180" s="367" t="s">
        <v>309</v>
      </c>
      <c r="J180" s="346" t="s">
        <v>140</v>
      </c>
      <c r="K180" s="367">
        <v>24</v>
      </c>
      <c r="L180" s="392" t="str">
        <f>VLOOKUP(P180,'1'!$A$2:$B$68,2)</f>
        <v>R. Arie Febrianto, M.H</v>
      </c>
      <c r="M180" s="344" t="e">
        <f>VLOOKUP(Q180,'1'!$A$2:$B$68,2)</f>
        <v>#N/A</v>
      </c>
      <c r="N180" s="156"/>
      <c r="O180" s="102"/>
      <c r="P180" s="79">
        <v>33</v>
      </c>
      <c r="Q180" s="79" t="s">
        <v>14</v>
      </c>
      <c r="V180" s="371"/>
      <c r="W180" s="371"/>
      <c r="X180" s="371"/>
      <c r="Y180" s="371"/>
    </row>
    <row r="181" spans="2:25" ht="21.95" customHeight="1">
      <c r="B181" s="72"/>
      <c r="C181" s="301"/>
      <c r="D181" s="661"/>
      <c r="E181" s="403"/>
      <c r="F181" s="404"/>
      <c r="G181" s="399"/>
      <c r="H181" s="367" t="s">
        <v>57</v>
      </c>
      <c r="I181" s="367" t="s">
        <v>477</v>
      </c>
      <c r="J181" s="389" t="s">
        <v>141</v>
      </c>
      <c r="K181" s="367">
        <v>9</v>
      </c>
      <c r="L181" s="393"/>
      <c r="M181" s="395" t="e">
        <f>VLOOKUP(Q181,'1'!$A$2:$B$68,2)</f>
        <v>#N/A</v>
      </c>
      <c r="N181" s="156"/>
      <c r="O181" s="102"/>
      <c r="P181" s="79">
        <v>17</v>
      </c>
      <c r="Q181" s="79" t="s">
        <v>14</v>
      </c>
      <c r="V181" s="371"/>
      <c r="W181" s="371"/>
      <c r="X181" s="371"/>
      <c r="Y181" s="371"/>
    </row>
    <row r="182" spans="2:25" ht="21.95" customHeight="1">
      <c r="B182" s="72"/>
      <c r="C182" s="301"/>
      <c r="D182" s="660"/>
      <c r="E182" s="405"/>
      <c r="F182" s="406"/>
      <c r="G182" s="400"/>
      <c r="H182" s="367" t="s">
        <v>56</v>
      </c>
      <c r="I182" s="367" t="s">
        <v>401</v>
      </c>
      <c r="J182" s="391"/>
      <c r="K182" s="367" t="s">
        <v>400</v>
      </c>
      <c r="L182" s="394"/>
      <c r="M182" s="397"/>
      <c r="N182" s="156"/>
      <c r="O182" s="102"/>
      <c r="P182" s="79" t="s">
        <v>14</v>
      </c>
      <c r="Q182" s="79" t="s">
        <v>14</v>
      </c>
      <c r="V182" s="371"/>
      <c r="W182" s="371"/>
      <c r="X182" s="371"/>
      <c r="Y182" s="371"/>
    </row>
    <row r="183" spans="2:25" ht="21.95" customHeight="1">
      <c r="B183" s="154"/>
      <c r="C183" s="132"/>
      <c r="D183" s="659">
        <v>3</v>
      </c>
      <c r="E183" s="494" t="s">
        <v>584</v>
      </c>
      <c r="F183" s="359" t="s">
        <v>131</v>
      </c>
      <c r="G183" s="366" t="s">
        <v>122</v>
      </c>
      <c r="H183" s="367" t="s">
        <v>58</v>
      </c>
      <c r="I183" s="367" t="s">
        <v>383</v>
      </c>
      <c r="J183" s="356" t="s">
        <v>158</v>
      </c>
      <c r="K183" s="367" t="s">
        <v>456</v>
      </c>
      <c r="L183" s="392" t="str">
        <f>VLOOKUP(P183,'1'!$A$2:$B$68,2)</f>
        <v>Sapto Nugroho, S.T</v>
      </c>
      <c r="M183" s="344" t="e">
        <f>VLOOKUP(Q183,'1'!$A$2:$B$68,2)</f>
        <v>#N/A</v>
      </c>
      <c r="N183" s="156"/>
      <c r="O183" s="102"/>
      <c r="P183" s="79">
        <v>36</v>
      </c>
      <c r="Q183" s="79" t="s">
        <v>14</v>
      </c>
      <c r="V183" s="371"/>
      <c r="W183" s="371"/>
      <c r="X183" s="371"/>
      <c r="Y183" s="371"/>
    </row>
    <row r="184" spans="2:25" ht="21.95" customHeight="1">
      <c r="B184" s="154"/>
      <c r="C184" s="132"/>
      <c r="D184" s="661"/>
      <c r="E184" s="525"/>
      <c r="F184" s="359" t="s">
        <v>132</v>
      </c>
      <c r="G184" s="342" t="s">
        <v>135</v>
      </c>
      <c r="H184" s="367" t="s">
        <v>58</v>
      </c>
      <c r="I184" s="367" t="s">
        <v>265</v>
      </c>
      <c r="J184" s="356" t="s">
        <v>158</v>
      </c>
      <c r="K184" s="367">
        <v>31</v>
      </c>
      <c r="L184" s="393"/>
      <c r="M184" s="344" t="e">
        <f>VLOOKUP(Q184,'1'!$A$2:$B$68,2)</f>
        <v>#N/A</v>
      </c>
      <c r="N184" s="156"/>
      <c r="O184" s="102"/>
      <c r="P184" s="79">
        <v>36</v>
      </c>
      <c r="Q184" s="79" t="s">
        <v>14</v>
      </c>
      <c r="V184" s="371"/>
      <c r="W184" s="371"/>
      <c r="X184" s="371"/>
      <c r="Y184" s="371"/>
    </row>
    <row r="185" spans="2:25" ht="21.95" customHeight="1">
      <c r="B185" s="154"/>
      <c r="C185" s="132"/>
      <c r="D185" s="660"/>
      <c r="E185" s="495"/>
      <c r="F185" s="359" t="s">
        <v>133</v>
      </c>
      <c r="G185" s="342" t="s">
        <v>172</v>
      </c>
      <c r="H185" s="367" t="s">
        <v>58</v>
      </c>
      <c r="I185" s="367" t="s">
        <v>266</v>
      </c>
      <c r="J185" s="356" t="s">
        <v>158</v>
      </c>
      <c r="K185" s="367">
        <v>23</v>
      </c>
      <c r="L185" s="394"/>
      <c r="M185" s="344" t="e">
        <f>VLOOKUP(Q185,'1'!$A$2:$B$68,2)</f>
        <v>#N/A</v>
      </c>
      <c r="N185" s="156"/>
      <c r="O185" s="102"/>
      <c r="P185" s="79">
        <v>36</v>
      </c>
      <c r="Q185" s="79" t="s">
        <v>14</v>
      </c>
      <c r="V185" s="371"/>
      <c r="W185" s="371"/>
      <c r="X185" s="371"/>
      <c r="Y185" s="371"/>
    </row>
    <row r="186" spans="2:25" ht="23.1" customHeight="1">
      <c r="B186" s="6"/>
      <c r="C186" s="310"/>
      <c r="D186" s="659">
        <v>5</v>
      </c>
      <c r="E186" s="508" t="s">
        <v>634</v>
      </c>
      <c r="F186" s="359" t="s">
        <v>131</v>
      </c>
      <c r="G186" s="366" t="s">
        <v>136</v>
      </c>
      <c r="H186" s="367" t="s">
        <v>57</v>
      </c>
      <c r="I186" s="367" t="s">
        <v>490</v>
      </c>
      <c r="J186" s="323" t="s">
        <v>73</v>
      </c>
      <c r="K186" s="367">
        <v>29</v>
      </c>
      <c r="L186" s="392" t="str">
        <f>VLOOKUP(P186,'1'!$A$2:$B$68,2)</f>
        <v>Khoirul Akhyar, S.T, M.Kom</v>
      </c>
      <c r="M186" s="344" t="e">
        <f>VLOOKUP(Q186,'1'!$A$2:$B$68,2)</f>
        <v>#N/A</v>
      </c>
      <c r="N186" s="156"/>
      <c r="O186" s="102"/>
      <c r="P186" s="79">
        <v>28</v>
      </c>
      <c r="Q186" s="79" t="s">
        <v>14</v>
      </c>
      <c r="V186" s="371"/>
      <c r="W186" s="371"/>
      <c r="X186" s="371"/>
      <c r="Y186" s="371"/>
    </row>
    <row r="187" spans="2:25" ht="23.1" customHeight="1">
      <c r="B187" s="6"/>
      <c r="C187" s="310"/>
      <c r="D187" s="661"/>
      <c r="E187" s="509"/>
      <c r="F187" s="418" t="s">
        <v>132</v>
      </c>
      <c r="G187" s="398" t="s">
        <v>125</v>
      </c>
      <c r="H187" s="367" t="s">
        <v>57</v>
      </c>
      <c r="I187" s="367" t="s">
        <v>326</v>
      </c>
      <c r="J187" s="626" t="s">
        <v>73</v>
      </c>
      <c r="K187" s="367" t="s">
        <v>173</v>
      </c>
      <c r="L187" s="393"/>
      <c r="M187" s="395" t="e">
        <f>VLOOKUP(Q187,'1'!$A$2:$B$68,2)</f>
        <v>#N/A</v>
      </c>
      <c r="N187" s="156"/>
      <c r="O187" s="102"/>
      <c r="P187" s="79">
        <v>28</v>
      </c>
      <c r="Q187" s="79" t="s">
        <v>14</v>
      </c>
      <c r="V187" s="371"/>
      <c r="W187" s="371"/>
      <c r="X187" s="371"/>
      <c r="Y187" s="371"/>
    </row>
    <row r="188" spans="2:25" ht="23.1" customHeight="1">
      <c r="B188" s="6"/>
      <c r="C188" s="310"/>
      <c r="D188" s="660"/>
      <c r="E188" s="510"/>
      <c r="F188" s="419"/>
      <c r="G188" s="400"/>
      <c r="H188" s="367" t="s">
        <v>20</v>
      </c>
      <c r="I188" s="367" t="s">
        <v>312</v>
      </c>
      <c r="J188" s="626"/>
      <c r="K188" s="367">
        <v>6</v>
      </c>
      <c r="L188" s="394"/>
      <c r="M188" s="397"/>
      <c r="N188" s="156"/>
      <c r="O188" s="102"/>
      <c r="P188" s="79" t="s">
        <v>14</v>
      </c>
      <c r="Q188" s="79" t="s">
        <v>14</v>
      </c>
      <c r="V188" s="371"/>
      <c r="W188" s="371"/>
      <c r="X188" s="371"/>
      <c r="Y188" s="371"/>
    </row>
    <row r="189" spans="2:25" ht="23.1" customHeight="1">
      <c r="B189" s="6"/>
      <c r="C189" s="310"/>
      <c r="D189" s="321">
        <v>5</v>
      </c>
      <c r="E189" s="482" t="s">
        <v>586</v>
      </c>
      <c r="F189" s="483"/>
      <c r="G189" s="366" t="s">
        <v>125</v>
      </c>
      <c r="H189" s="367" t="s">
        <v>26</v>
      </c>
      <c r="I189" s="367" t="s">
        <v>258</v>
      </c>
      <c r="J189" s="356" t="s">
        <v>76</v>
      </c>
      <c r="K189" s="367">
        <v>27</v>
      </c>
      <c r="L189" s="149" t="str">
        <f>VLOOKUP(P189,'1'!$A$2:$B$68,2)</f>
        <v>Didik Nugroho, S. Kom, M.Kom</v>
      </c>
      <c r="M189" s="344" t="e">
        <f>VLOOKUP(Q189,'1'!$A$2:$B$68,2)</f>
        <v>#N/A</v>
      </c>
      <c r="N189" s="156"/>
      <c r="O189" s="102"/>
      <c r="P189" s="79">
        <v>14</v>
      </c>
      <c r="Q189" s="79" t="s">
        <v>14</v>
      </c>
      <c r="V189" s="371"/>
      <c r="W189" s="371"/>
      <c r="X189" s="371"/>
      <c r="Y189" s="371"/>
    </row>
    <row r="190" spans="2:25" ht="21.95" customHeight="1">
      <c r="B190" s="154"/>
      <c r="C190" s="132"/>
      <c r="D190" s="659">
        <v>7</v>
      </c>
      <c r="E190" s="401" t="s">
        <v>108</v>
      </c>
      <c r="F190" s="402"/>
      <c r="G190" s="398" t="s">
        <v>125</v>
      </c>
      <c r="H190" s="367" t="s">
        <v>57</v>
      </c>
      <c r="I190" s="367" t="s">
        <v>319</v>
      </c>
      <c r="J190" s="389" t="s">
        <v>140</v>
      </c>
      <c r="K190" s="367">
        <v>2</v>
      </c>
      <c r="L190" s="392" t="str">
        <f>VLOOKUP(P190,'1'!$A$2:$B$68,2)</f>
        <v>Hendro Wijayanto, S.Kom, M.Kom</v>
      </c>
      <c r="M190" s="395" t="e">
        <f>VLOOKUP(Q190,'1'!$A$2:$B$68,2)</f>
        <v>#N/A</v>
      </c>
      <c r="N190" s="156"/>
      <c r="O190" s="102"/>
      <c r="P190" s="79">
        <v>25</v>
      </c>
      <c r="Q190" s="79" t="s">
        <v>14</v>
      </c>
      <c r="V190" s="371"/>
      <c r="W190" s="371"/>
      <c r="X190" s="371"/>
      <c r="Y190" s="371"/>
    </row>
    <row r="191" spans="2:25" ht="21.95" customHeight="1">
      <c r="B191" s="154"/>
      <c r="C191" s="132"/>
      <c r="D191" s="661"/>
      <c r="E191" s="403"/>
      <c r="F191" s="404"/>
      <c r="G191" s="399"/>
      <c r="H191" s="367" t="s">
        <v>57</v>
      </c>
      <c r="I191" s="367" t="s">
        <v>454</v>
      </c>
      <c r="J191" s="390"/>
      <c r="K191" s="367" t="s">
        <v>342</v>
      </c>
      <c r="L191" s="393"/>
      <c r="M191" s="396"/>
      <c r="N191" s="156"/>
      <c r="O191" s="102"/>
      <c r="P191" s="79" t="s">
        <v>14</v>
      </c>
      <c r="Q191" s="79" t="s">
        <v>14</v>
      </c>
      <c r="V191" s="371"/>
      <c r="W191" s="371"/>
      <c r="X191" s="371"/>
      <c r="Y191" s="371"/>
    </row>
    <row r="192" spans="2:25" ht="21.95" customHeight="1">
      <c r="B192" s="154"/>
      <c r="C192" s="132"/>
      <c r="D192" s="321">
        <v>5</v>
      </c>
      <c r="E192" s="529" t="s">
        <v>108</v>
      </c>
      <c r="F192" s="530"/>
      <c r="G192" s="400"/>
      <c r="H192" s="367" t="s">
        <v>20</v>
      </c>
      <c r="I192" s="273" t="s">
        <v>312</v>
      </c>
      <c r="J192" s="391"/>
      <c r="K192" s="274">
        <v>6</v>
      </c>
      <c r="L192" s="394"/>
      <c r="M192" s="397"/>
      <c r="N192" s="156"/>
      <c r="O192" s="102"/>
      <c r="P192" s="79" t="s">
        <v>14</v>
      </c>
      <c r="Q192" s="79" t="s">
        <v>14</v>
      </c>
      <c r="V192" s="371"/>
      <c r="W192" s="371"/>
      <c r="X192" s="371"/>
      <c r="Y192" s="371"/>
    </row>
    <row r="193" spans="1:43" ht="21" customHeight="1">
      <c r="B193" s="5"/>
      <c r="C193" s="9"/>
      <c r="D193" s="218"/>
      <c r="E193" s="219"/>
      <c r="F193" s="219"/>
      <c r="G193" s="220"/>
      <c r="H193" s="221"/>
      <c r="I193" s="221"/>
      <c r="J193" s="221"/>
      <c r="K193" s="221"/>
      <c r="L193" s="254"/>
      <c r="M193" s="222"/>
      <c r="N193" s="110"/>
      <c r="O193" s="102"/>
      <c r="V193" s="371"/>
      <c r="W193" s="371"/>
      <c r="X193" s="371"/>
      <c r="Y193" s="371"/>
    </row>
    <row r="194" spans="1:43" ht="21" customHeight="1">
      <c r="A194" s="96"/>
      <c r="B194" s="72"/>
      <c r="C194" s="132"/>
      <c r="D194" s="430" t="s">
        <v>39</v>
      </c>
      <c r="E194" s="431"/>
      <c r="F194" s="431"/>
      <c r="G194" s="431"/>
      <c r="H194" s="431"/>
      <c r="I194" s="431"/>
      <c r="J194" s="431"/>
      <c r="K194" s="431"/>
      <c r="L194" s="431"/>
      <c r="M194" s="431"/>
      <c r="N194" s="432"/>
      <c r="O194" s="102"/>
      <c r="P194" s="79" t="s">
        <v>1</v>
      </c>
      <c r="Q194" s="79" t="s">
        <v>14</v>
      </c>
      <c r="V194" s="371"/>
      <c r="W194" s="371"/>
      <c r="X194" s="371"/>
      <c r="Y194" s="371"/>
    </row>
    <row r="195" spans="1:43" ht="21" customHeight="1">
      <c r="B195" s="154"/>
      <c r="C195" s="385" t="s">
        <v>151</v>
      </c>
      <c r="D195" s="321">
        <v>5</v>
      </c>
      <c r="E195" s="501" t="s">
        <v>633</v>
      </c>
      <c r="F195" s="502"/>
      <c r="G195" s="342" t="s">
        <v>123</v>
      </c>
      <c r="H195" s="367" t="s">
        <v>21</v>
      </c>
      <c r="I195" s="367" t="s">
        <v>195</v>
      </c>
      <c r="J195" s="542" t="s">
        <v>73</v>
      </c>
      <c r="K195" s="367">
        <v>1</v>
      </c>
      <c r="L195" s="392" t="str">
        <f>VLOOKUP(P195,'1'!$A$2:$B$68,2)</f>
        <v>Khoirul Akhyar, S.T, M.Kom</v>
      </c>
      <c r="M195" s="395" t="e">
        <f>VLOOKUP(Q195,'1'!$A$2:$B$68,2)</f>
        <v>#N/A</v>
      </c>
      <c r="N195" s="156"/>
      <c r="O195" s="102"/>
      <c r="P195" s="79">
        <v>28</v>
      </c>
      <c r="Q195" s="79" t="s">
        <v>14</v>
      </c>
      <c r="V195" s="371"/>
      <c r="W195" s="371"/>
      <c r="X195" s="371"/>
      <c r="Y195" s="371"/>
    </row>
    <row r="196" spans="1:43" ht="21" customHeight="1">
      <c r="B196" s="20"/>
      <c r="C196" s="307" t="s">
        <v>152</v>
      </c>
      <c r="D196" s="321">
        <v>5</v>
      </c>
      <c r="E196" s="501" t="s">
        <v>633</v>
      </c>
      <c r="F196" s="502"/>
      <c r="G196" s="342" t="s">
        <v>123</v>
      </c>
      <c r="H196" s="367" t="s">
        <v>21</v>
      </c>
      <c r="I196" s="367" t="s">
        <v>380</v>
      </c>
      <c r="J196" s="543"/>
      <c r="K196" s="367" t="s">
        <v>207</v>
      </c>
      <c r="L196" s="394"/>
      <c r="M196" s="397"/>
      <c r="N196" s="156"/>
      <c r="O196" s="102"/>
      <c r="P196" s="79" t="s">
        <v>14</v>
      </c>
      <c r="Q196" s="79" t="s">
        <v>14</v>
      </c>
      <c r="V196" s="371"/>
      <c r="W196" s="371"/>
      <c r="X196" s="371"/>
      <c r="Y196" s="371"/>
    </row>
    <row r="197" spans="1:43" ht="21" customHeight="1">
      <c r="B197" s="72"/>
      <c r="C197" s="308" t="s">
        <v>552</v>
      </c>
      <c r="D197" s="659" t="s">
        <v>66</v>
      </c>
      <c r="E197" s="437" t="s">
        <v>128</v>
      </c>
      <c r="F197" s="438"/>
      <c r="G197" s="398" t="s">
        <v>123</v>
      </c>
      <c r="H197" s="367" t="s">
        <v>58</v>
      </c>
      <c r="I197" s="367" t="s">
        <v>485</v>
      </c>
      <c r="J197" s="389" t="s">
        <v>141</v>
      </c>
      <c r="K197" s="367" t="s">
        <v>337</v>
      </c>
      <c r="L197" s="392" t="str">
        <f>VLOOKUP(P197,'1'!$A$2:$B$68,2)</f>
        <v>Yustina Retno, S.T, M.Cs</v>
      </c>
      <c r="M197" s="395" t="e">
        <f>VLOOKUP(Q197,'1'!$A$2:$B$68,2)</f>
        <v>#N/A</v>
      </c>
      <c r="N197" s="283"/>
      <c r="O197" s="148"/>
      <c r="P197" s="96">
        <v>55</v>
      </c>
      <c r="Q197" s="96" t="s">
        <v>14</v>
      </c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79"/>
      <c r="AD197" s="79"/>
      <c r="AE197" s="79"/>
      <c r="AF197" s="79"/>
      <c r="AG197" s="79"/>
      <c r="AH197" s="79"/>
      <c r="AI197" s="79"/>
      <c r="AJ197" s="79"/>
      <c r="AK197" s="79"/>
      <c r="AL197" s="79"/>
      <c r="AM197" s="79"/>
      <c r="AN197" s="79"/>
      <c r="AO197" s="79"/>
      <c r="AP197" s="79"/>
      <c r="AQ197" s="79"/>
    </row>
    <row r="198" spans="1:43" ht="21" customHeight="1">
      <c r="B198" s="72"/>
      <c r="C198" s="308" t="s">
        <v>552</v>
      </c>
      <c r="D198" s="661"/>
      <c r="E198" s="439"/>
      <c r="F198" s="440"/>
      <c r="G198" s="399"/>
      <c r="H198" s="367" t="s">
        <v>58</v>
      </c>
      <c r="I198" s="367" t="s">
        <v>603</v>
      </c>
      <c r="J198" s="390"/>
      <c r="K198" s="367" t="s">
        <v>602</v>
      </c>
      <c r="L198" s="393"/>
      <c r="M198" s="396"/>
      <c r="N198" s="156"/>
      <c r="O198" s="102"/>
      <c r="P198" s="79" t="s">
        <v>14</v>
      </c>
      <c r="Q198" s="79" t="s">
        <v>14</v>
      </c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79"/>
      <c r="AJ198" s="79"/>
      <c r="AK198" s="79"/>
      <c r="AL198" s="79"/>
      <c r="AM198" s="79"/>
      <c r="AN198" s="79"/>
      <c r="AO198" s="79"/>
      <c r="AP198" s="79"/>
      <c r="AQ198" s="79"/>
    </row>
    <row r="199" spans="1:43" ht="21" customHeight="1">
      <c r="B199" s="70"/>
      <c r="C199" s="308" t="s">
        <v>553</v>
      </c>
      <c r="D199" s="321" t="s">
        <v>66</v>
      </c>
      <c r="E199" s="553" t="s">
        <v>128</v>
      </c>
      <c r="F199" s="554"/>
      <c r="G199" s="400"/>
      <c r="H199" s="367" t="s">
        <v>58</v>
      </c>
      <c r="I199" s="367" t="s">
        <v>275</v>
      </c>
      <c r="J199" s="391"/>
      <c r="K199" s="367" t="s">
        <v>129</v>
      </c>
      <c r="L199" s="394"/>
      <c r="M199" s="397"/>
      <c r="N199" s="283"/>
      <c r="O199" s="148"/>
      <c r="P199" s="96">
        <v>55</v>
      </c>
      <c r="Q199" s="96" t="s">
        <v>14</v>
      </c>
      <c r="V199" s="371"/>
      <c r="W199" s="371"/>
      <c r="X199" s="371"/>
      <c r="Y199" s="371"/>
    </row>
    <row r="200" spans="1:43" ht="36.75" customHeight="1">
      <c r="B200" s="72"/>
      <c r="C200" s="132" t="s">
        <v>47</v>
      </c>
      <c r="D200" s="321">
        <v>1</v>
      </c>
      <c r="E200" s="544" t="s">
        <v>574</v>
      </c>
      <c r="F200" s="545"/>
      <c r="G200" s="342" t="s">
        <v>123</v>
      </c>
      <c r="H200" s="367" t="s">
        <v>58</v>
      </c>
      <c r="I200" s="367" t="s">
        <v>260</v>
      </c>
      <c r="J200" s="353" t="s">
        <v>213</v>
      </c>
      <c r="K200" s="367" t="s">
        <v>261</v>
      </c>
      <c r="L200" s="149" t="str">
        <f>VLOOKUP(P200,'1'!$A$2:$B$68,2)</f>
        <v>Trias Pungkur K. S.T</v>
      </c>
      <c r="M200" s="344" t="e">
        <f>VLOOKUP(Q200,'1'!$A$2:$B$68,2)</f>
        <v>#N/A</v>
      </c>
      <c r="N200" s="156"/>
      <c r="O200" s="102"/>
      <c r="P200" s="79">
        <v>51</v>
      </c>
      <c r="Q200" s="79" t="s">
        <v>14</v>
      </c>
      <c r="V200" s="371"/>
      <c r="W200" s="371"/>
      <c r="X200" s="371"/>
      <c r="Y200" s="371"/>
    </row>
    <row r="201" spans="1:43" ht="36.75" customHeight="1">
      <c r="B201" s="72"/>
      <c r="C201" s="132" t="s">
        <v>565</v>
      </c>
      <c r="D201" s="659">
        <v>1</v>
      </c>
      <c r="E201" s="415" t="s">
        <v>577</v>
      </c>
      <c r="F201" s="458"/>
      <c r="G201" s="398" t="s">
        <v>123</v>
      </c>
      <c r="H201" s="367" t="s">
        <v>57</v>
      </c>
      <c r="I201" s="367" t="s">
        <v>407</v>
      </c>
      <c r="J201" s="634" t="s">
        <v>216</v>
      </c>
      <c r="K201" s="367" t="s">
        <v>406</v>
      </c>
      <c r="L201" s="392" t="str">
        <f>VLOOKUP(P201,'1'!$A$2:$B$68,2)</f>
        <v>Dr. Ir. Muhammad Hasbi, M.Kom</v>
      </c>
      <c r="M201" s="395" t="e">
        <f>VLOOKUP(Q201,'1'!$A$2:$B$68,2)</f>
        <v>#N/A</v>
      </c>
      <c r="N201" s="156"/>
      <c r="O201" s="102"/>
      <c r="P201" s="79">
        <v>26</v>
      </c>
      <c r="Q201" s="79" t="s">
        <v>14</v>
      </c>
      <c r="V201" s="371"/>
      <c r="W201" s="371"/>
      <c r="X201" s="371"/>
      <c r="Y201" s="371"/>
    </row>
    <row r="202" spans="1:43" ht="36.75" customHeight="1">
      <c r="B202" s="154"/>
      <c r="C202" s="320" t="s">
        <v>557</v>
      </c>
      <c r="D202" s="661"/>
      <c r="E202" s="416"/>
      <c r="F202" s="481"/>
      <c r="G202" s="399"/>
      <c r="H202" s="367" t="s">
        <v>20</v>
      </c>
      <c r="I202" s="367" t="s">
        <v>291</v>
      </c>
      <c r="J202" s="634"/>
      <c r="K202" s="367">
        <v>2</v>
      </c>
      <c r="L202" s="393"/>
      <c r="M202" s="396"/>
      <c r="N202" s="156"/>
      <c r="O202" s="102"/>
      <c r="P202" s="79" t="s">
        <v>14</v>
      </c>
      <c r="Q202" s="79" t="s">
        <v>14</v>
      </c>
      <c r="V202" s="371"/>
      <c r="W202" s="371"/>
      <c r="X202" s="371"/>
      <c r="Y202" s="371"/>
    </row>
    <row r="203" spans="1:43" ht="36.75" customHeight="1">
      <c r="B203" s="154"/>
      <c r="C203" s="132"/>
      <c r="D203" s="660"/>
      <c r="E203" s="417"/>
      <c r="F203" s="459"/>
      <c r="G203" s="400"/>
      <c r="H203" s="367" t="s">
        <v>21</v>
      </c>
      <c r="I203" s="367" t="s">
        <v>366</v>
      </c>
      <c r="J203" s="634"/>
      <c r="K203" s="367">
        <v>2</v>
      </c>
      <c r="L203" s="394"/>
      <c r="M203" s="397"/>
      <c r="N203" s="156"/>
      <c r="O203" s="102"/>
      <c r="P203" s="79" t="s">
        <v>14</v>
      </c>
      <c r="Q203" s="79" t="s">
        <v>14</v>
      </c>
      <c r="V203" s="371"/>
      <c r="W203" s="371"/>
      <c r="X203" s="371"/>
      <c r="Y203" s="371"/>
    </row>
    <row r="204" spans="1:43" ht="41.25" customHeight="1">
      <c r="B204" s="6"/>
      <c r="C204" s="132"/>
      <c r="D204" s="663">
        <v>1</v>
      </c>
      <c r="E204" s="415" t="s">
        <v>619</v>
      </c>
      <c r="F204" s="458"/>
      <c r="G204" s="366" t="s">
        <v>123</v>
      </c>
      <c r="H204" s="367" t="s">
        <v>163</v>
      </c>
      <c r="I204" s="367" t="s">
        <v>250</v>
      </c>
      <c r="J204" s="356" t="s">
        <v>215</v>
      </c>
      <c r="K204" s="367">
        <v>4</v>
      </c>
      <c r="L204" s="149" t="str">
        <f>VLOOKUP(P204,'1'!$A$2:$B$68,2)</f>
        <v>Dimas Pamilih, S.Kom</v>
      </c>
      <c r="M204" s="344" t="e">
        <f>VLOOKUP(Q204,'1'!$A$2:$B$68,2)</f>
        <v>#N/A</v>
      </c>
      <c r="N204" s="156"/>
      <c r="O204" s="102"/>
      <c r="P204" s="79">
        <v>17</v>
      </c>
      <c r="Q204" s="79" t="s">
        <v>14</v>
      </c>
      <c r="V204" s="371"/>
      <c r="W204" s="371"/>
      <c r="X204" s="371"/>
      <c r="Y204" s="371"/>
    </row>
    <row r="205" spans="1:43" ht="42" customHeight="1">
      <c r="B205" s="6"/>
      <c r="C205" s="132"/>
      <c r="D205" s="663">
        <v>1</v>
      </c>
      <c r="E205" s="415" t="s">
        <v>619</v>
      </c>
      <c r="F205" s="458"/>
      <c r="G205" s="342" t="s">
        <v>134</v>
      </c>
      <c r="H205" s="367" t="s">
        <v>58</v>
      </c>
      <c r="I205" s="367" t="s">
        <v>262</v>
      </c>
      <c r="J205" s="356" t="s">
        <v>215</v>
      </c>
      <c r="K205" s="367">
        <v>14</v>
      </c>
      <c r="L205" s="149" t="str">
        <f>VLOOKUP(P205,'1'!$A$2:$B$68,2)</f>
        <v>Dwi Remawati, S.Kom, M.Kom</v>
      </c>
      <c r="M205" s="344" t="e">
        <f>VLOOKUP(Q205,'1'!$A$2:$B$68,2)</f>
        <v>#N/A</v>
      </c>
      <c r="N205" s="156"/>
      <c r="O205" s="102"/>
      <c r="P205" s="79">
        <v>20</v>
      </c>
      <c r="Q205" s="79" t="s">
        <v>14</v>
      </c>
      <c r="V205" s="371"/>
      <c r="W205" s="371"/>
      <c r="X205" s="371"/>
      <c r="Y205" s="371"/>
    </row>
    <row r="206" spans="1:43" ht="42" customHeight="1">
      <c r="B206" s="6"/>
      <c r="C206" s="132"/>
      <c r="D206" s="321">
        <v>5</v>
      </c>
      <c r="E206" s="482" t="s">
        <v>586</v>
      </c>
      <c r="F206" s="483"/>
      <c r="G206" s="366" t="s">
        <v>134</v>
      </c>
      <c r="H206" s="367" t="s">
        <v>218</v>
      </c>
      <c r="I206" s="367" t="s">
        <v>296</v>
      </c>
      <c r="J206" s="356" t="s">
        <v>76</v>
      </c>
      <c r="K206" s="367" t="s">
        <v>204</v>
      </c>
      <c r="L206" s="149" t="str">
        <f>VLOOKUP(P206,'1'!$A$2:$B$68,2)</f>
        <v>Didik Nugroho, S. Kom, M.Kom</v>
      </c>
      <c r="M206" s="185" t="e">
        <f>VLOOKUP(Q206,'1'!$A$2:$B$68,2)</f>
        <v>#N/A</v>
      </c>
      <c r="N206" s="156"/>
      <c r="O206" s="102"/>
      <c r="P206" s="79">
        <v>14</v>
      </c>
      <c r="Q206" s="79" t="s">
        <v>14</v>
      </c>
      <c r="V206" s="371"/>
      <c r="W206" s="371"/>
      <c r="X206" s="371"/>
      <c r="Y206" s="371"/>
    </row>
    <row r="207" spans="1:43" ht="42" customHeight="1">
      <c r="B207" s="6"/>
      <c r="C207" s="132"/>
      <c r="D207" s="658">
        <v>5</v>
      </c>
      <c r="E207" s="514" t="s">
        <v>634</v>
      </c>
      <c r="F207" s="514"/>
      <c r="G207" s="398" t="s">
        <v>650</v>
      </c>
      <c r="H207" s="367" t="s">
        <v>20</v>
      </c>
      <c r="I207" s="367" t="s">
        <v>196</v>
      </c>
      <c r="J207" s="542" t="s">
        <v>73</v>
      </c>
      <c r="K207" s="367">
        <v>4</v>
      </c>
      <c r="L207" s="392" t="str">
        <f>VLOOKUP(P207,'1'!$A$2:$B$68,2)</f>
        <v>Khoirul Akhyar, S.T, M.Kom</v>
      </c>
      <c r="M207" s="395" t="e">
        <f>VLOOKUP(Q207,'1'!$A$2:$B$68,2)</f>
        <v>#N/A</v>
      </c>
      <c r="N207" s="156"/>
      <c r="O207" s="102"/>
      <c r="P207" s="79">
        <v>28</v>
      </c>
      <c r="Q207" s="79" t="s">
        <v>14</v>
      </c>
      <c r="V207" s="371"/>
      <c r="W207" s="371"/>
      <c r="X207" s="371"/>
      <c r="Y207" s="371"/>
    </row>
    <row r="208" spans="1:43" ht="42" customHeight="1">
      <c r="B208" s="6"/>
      <c r="C208" s="132"/>
      <c r="D208" s="658"/>
      <c r="E208" s="514"/>
      <c r="F208" s="514"/>
      <c r="G208" s="400"/>
      <c r="H208" s="367" t="s">
        <v>57</v>
      </c>
      <c r="I208" s="367" t="s">
        <v>425</v>
      </c>
      <c r="J208" s="543"/>
      <c r="K208" s="367" t="s">
        <v>426</v>
      </c>
      <c r="L208" s="394"/>
      <c r="M208" s="397"/>
      <c r="N208" s="156"/>
      <c r="O208" s="102"/>
      <c r="P208" s="79" t="s">
        <v>14</v>
      </c>
      <c r="Q208" s="79" t="s">
        <v>14</v>
      </c>
      <c r="V208" s="371"/>
      <c r="W208" s="371"/>
      <c r="X208" s="371"/>
      <c r="Y208" s="371"/>
    </row>
    <row r="209" spans="1:25" ht="21" customHeight="1">
      <c r="A209" s="96"/>
      <c r="B209" s="72"/>
      <c r="C209" s="132"/>
      <c r="D209" s="659">
        <v>3</v>
      </c>
      <c r="E209" s="415" t="s">
        <v>575</v>
      </c>
      <c r="F209" s="458"/>
      <c r="G209" s="398" t="s">
        <v>134</v>
      </c>
      <c r="H209" s="367" t="s">
        <v>57</v>
      </c>
      <c r="I209" s="367" t="s">
        <v>416</v>
      </c>
      <c r="J209" s="420" t="s">
        <v>82</v>
      </c>
      <c r="K209" s="367" t="s">
        <v>415</v>
      </c>
      <c r="L209" s="392" t="str">
        <f>VLOOKUP(P209,'1'!$A$2:$B$68,2)</f>
        <v>Didik Nugroho, S. Kom, M.Kom</v>
      </c>
      <c r="M209" s="409" t="e">
        <f>VLOOKUP(Q209,'1'!$A$2:$B$68,2)</f>
        <v>#N/A</v>
      </c>
      <c r="N209" s="156"/>
      <c r="O209" s="102"/>
      <c r="P209" s="79">
        <v>14</v>
      </c>
      <c r="Q209" s="79" t="s">
        <v>14</v>
      </c>
      <c r="V209" s="371"/>
      <c r="W209" s="371"/>
      <c r="X209" s="371"/>
      <c r="Y209" s="371"/>
    </row>
    <row r="210" spans="1:25" ht="21" customHeight="1">
      <c r="A210" s="96"/>
      <c r="B210" s="72"/>
      <c r="C210" s="310"/>
      <c r="D210" s="660"/>
      <c r="E210" s="417"/>
      <c r="F210" s="459"/>
      <c r="G210" s="400"/>
      <c r="H210" s="367" t="s">
        <v>56</v>
      </c>
      <c r="I210" s="367" t="s">
        <v>372</v>
      </c>
      <c r="J210" s="421"/>
      <c r="K210" s="367" t="s">
        <v>371</v>
      </c>
      <c r="L210" s="394"/>
      <c r="M210" s="410"/>
      <c r="N210" s="156"/>
      <c r="O210" s="102"/>
      <c r="P210" s="79" t="s">
        <v>14</v>
      </c>
      <c r="Q210" s="79" t="s">
        <v>14</v>
      </c>
      <c r="R210"/>
      <c r="V210" s="371"/>
      <c r="W210" s="371"/>
      <c r="X210" s="371"/>
      <c r="Y210" s="371"/>
    </row>
    <row r="211" spans="1:25" ht="21" customHeight="1">
      <c r="A211" s="96"/>
      <c r="B211" s="72"/>
      <c r="C211" s="310"/>
      <c r="D211" s="659">
        <v>3</v>
      </c>
      <c r="E211" s="435" t="s">
        <v>636</v>
      </c>
      <c r="F211" s="504"/>
      <c r="G211" s="398" t="s">
        <v>134</v>
      </c>
      <c r="H211" s="367" t="s">
        <v>58</v>
      </c>
      <c r="I211" s="367" t="s">
        <v>267</v>
      </c>
      <c r="J211" s="389" t="s">
        <v>140</v>
      </c>
      <c r="K211" s="367">
        <v>23</v>
      </c>
      <c r="L211" s="392" t="str">
        <f>VLOOKUP(P211,'1'!$A$2:$B$68,2)</f>
        <v>Retno Tri Vulandari, S.Si, M.Si</v>
      </c>
      <c r="M211" s="395" t="e">
        <f>VLOOKUP(Q211,'1'!$A$2:$B$68,2)</f>
        <v>#N/A</v>
      </c>
      <c r="N211" s="156"/>
      <c r="O211" s="102"/>
      <c r="P211" s="79">
        <v>34</v>
      </c>
      <c r="Q211" s="79" t="s">
        <v>14</v>
      </c>
      <c r="R211"/>
      <c r="V211" s="371"/>
      <c r="W211" s="371"/>
      <c r="X211" s="371"/>
      <c r="Y211" s="371"/>
    </row>
    <row r="212" spans="1:25" ht="21" customHeight="1">
      <c r="A212" s="96"/>
      <c r="B212" s="72"/>
      <c r="C212" s="310"/>
      <c r="D212" s="661"/>
      <c r="E212" s="448"/>
      <c r="F212" s="505"/>
      <c r="G212" s="399"/>
      <c r="H212" s="367" t="s">
        <v>58</v>
      </c>
      <c r="I212" s="367" t="s">
        <v>162</v>
      </c>
      <c r="J212" s="390"/>
      <c r="K212" s="367">
        <v>1</v>
      </c>
      <c r="L212" s="393"/>
      <c r="M212" s="396"/>
      <c r="N212" s="156"/>
      <c r="O212" s="102"/>
      <c r="P212" s="79" t="s">
        <v>14</v>
      </c>
      <c r="Q212" s="79" t="s">
        <v>14</v>
      </c>
      <c r="R212"/>
      <c r="V212" s="371"/>
      <c r="W212" s="371"/>
      <c r="X212" s="371"/>
      <c r="Y212" s="371"/>
    </row>
    <row r="213" spans="1:25" ht="21" customHeight="1">
      <c r="A213" s="96"/>
      <c r="B213" s="72"/>
      <c r="C213" s="310"/>
      <c r="D213" s="661"/>
      <c r="E213" s="448"/>
      <c r="F213" s="505"/>
      <c r="G213" s="399"/>
      <c r="H213" s="367" t="s">
        <v>26</v>
      </c>
      <c r="I213" s="367" t="s">
        <v>254</v>
      </c>
      <c r="J213" s="391"/>
      <c r="K213" s="367" t="s">
        <v>255</v>
      </c>
      <c r="L213" s="394"/>
      <c r="M213" s="397"/>
      <c r="N213" s="156"/>
      <c r="O213" s="102"/>
      <c r="P213" s="79" t="s">
        <v>14</v>
      </c>
      <c r="Q213" s="79" t="s">
        <v>14</v>
      </c>
      <c r="R213"/>
      <c r="V213" s="371"/>
      <c r="W213" s="371"/>
      <c r="X213" s="371"/>
      <c r="Y213" s="371"/>
    </row>
    <row r="214" spans="1:25" ht="21.95" customHeight="1">
      <c r="B214" s="5"/>
      <c r="C214" s="134"/>
      <c r="D214" s="659">
        <v>3</v>
      </c>
      <c r="E214" s="401" t="s">
        <v>246</v>
      </c>
      <c r="F214" s="402"/>
      <c r="G214" s="398" t="s">
        <v>146</v>
      </c>
      <c r="H214" s="367" t="s">
        <v>57</v>
      </c>
      <c r="I214" s="367" t="s">
        <v>318</v>
      </c>
      <c r="J214" s="389" t="s">
        <v>142</v>
      </c>
      <c r="K214" s="367">
        <v>21</v>
      </c>
      <c r="L214" s="392" t="str">
        <f>VLOOKUP(P214,'1'!$A$2:$B$68,2)</f>
        <v>R. Arie Febrianto, M.H</v>
      </c>
      <c r="M214" s="395" t="e">
        <f>VLOOKUP(Q214,'1'!$A$2:$B$68,2)</f>
        <v>#N/A</v>
      </c>
      <c r="N214" s="156"/>
      <c r="O214" s="102"/>
      <c r="P214" s="79">
        <v>33</v>
      </c>
      <c r="Q214" s="79" t="s">
        <v>14</v>
      </c>
      <c r="V214" s="371"/>
      <c r="W214" s="371"/>
      <c r="X214" s="371"/>
      <c r="Y214" s="371"/>
    </row>
    <row r="215" spans="1:25" ht="21.95" customHeight="1">
      <c r="B215" s="72"/>
      <c r="C215" s="310"/>
      <c r="D215" s="660"/>
      <c r="E215" s="405"/>
      <c r="F215" s="406"/>
      <c r="G215" s="400"/>
      <c r="H215" s="367" t="s">
        <v>20</v>
      </c>
      <c r="I215" s="367" t="s">
        <v>297</v>
      </c>
      <c r="J215" s="391"/>
      <c r="K215" s="367">
        <v>2</v>
      </c>
      <c r="L215" s="394"/>
      <c r="M215" s="397"/>
      <c r="N215" s="156"/>
      <c r="O215" s="102"/>
      <c r="P215" s="79" t="s">
        <v>14</v>
      </c>
      <c r="Q215" s="79" t="s">
        <v>14</v>
      </c>
      <c r="V215" s="371"/>
      <c r="W215" s="371"/>
      <c r="X215" s="371"/>
      <c r="Y215" s="371"/>
    </row>
    <row r="216" spans="1:25" ht="21.95" customHeight="1">
      <c r="B216" s="6"/>
      <c r="C216" s="310"/>
      <c r="D216" s="321">
        <v>5</v>
      </c>
      <c r="E216" s="401" t="s">
        <v>108</v>
      </c>
      <c r="F216" s="402"/>
      <c r="G216" s="398" t="s">
        <v>146</v>
      </c>
      <c r="H216" s="367" t="s">
        <v>20</v>
      </c>
      <c r="I216" s="367" t="s">
        <v>196</v>
      </c>
      <c r="J216" s="389" t="s">
        <v>141</v>
      </c>
      <c r="K216" s="367">
        <v>4</v>
      </c>
      <c r="L216" s="392" t="str">
        <f>VLOOKUP(P216,'1'!$A$2:$B$68,2)</f>
        <v>Hendro Wijayanto, S.Kom, M.Kom</v>
      </c>
      <c r="M216" s="395" t="e">
        <f>VLOOKUP(Q216,'1'!$A$2:$B$68,2)</f>
        <v>#N/A</v>
      </c>
      <c r="N216" s="156"/>
      <c r="O216" s="102"/>
      <c r="P216" s="79">
        <v>25</v>
      </c>
      <c r="Q216" s="79" t="s">
        <v>14</v>
      </c>
      <c r="V216" s="371"/>
      <c r="W216" s="371"/>
      <c r="X216" s="371"/>
      <c r="Y216" s="371"/>
    </row>
    <row r="217" spans="1:25" ht="21.95" customHeight="1">
      <c r="B217" s="5"/>
      <c r="C217" s="310"/>
      <c r="D217" s="321">
        <v>7</v>
      </c>
      <c r="E217" s="405"/>
      <c r="F217" s="406"/>
      <c r="G217" s="400"/>
      <c r="H217" s="367" t="s">
        <v>57</v>
      </c>
      <c r="I217" s="367" t="s">
        <v>430</v>
      </c>
      <c r="J217" s="391"/>
      <c r="K217" s="367" t="s">
        <v>429</v>
      </c>
      <c r="L217" s="394"/>
      <c r="M217" s="397"/>
      <c r="N217" s="156"/>
      <c r="O217" s="102"/>
      <c r="P217" s="79" t="s">
        <v>14</v>
      </c>
      <c r="Q217" s="79" t="s">
        <v>14</v>
      </c>
      <c r="V217" s="371"/>
      <c r="W217" s="371"/>
      <c r="X217" s="371"/>
      <c r="Y217" s="371"/>
    </row>
    <row r="218" spans="1:25" ht="21" customHeight="1" thickBot="1">
      <c r="B218" s="248"/>
      <c r="C218" s="241"/>
      <c r="D218" s="234"/>
      <c r="E218" s="235"/>
      <c r="F218" s="236"/>
      <c r="G218" s="234"/>
      <c r="H218" s="234"/>
      <c r="I218" s="234"/>
      <c r="J218" s="234"/>
      <c r="K218" s="411" t="s">
        <v>48</v>
      </c>
      <c r="L218" s="249"/>
      <c r="M218" s="197"/>
      <c r="N218" s="98"/>
      <c r="O218" s="102"/>
      <c r="V218" s="371"/>
      <c r="W218" s="371"/>
      <c r="X218" s="371"/>
      <c r="Y218" s="371"/>
    </row>
    <row r="219" spans="1:25" ht="21" customHeight="1" thickTop="1">
      <c r="B219" s="250"/>
      <c r="C219" s="242"/>
      <c r="D219" s="238"/>
      <c r="E219" s="239"/>
      <c r="F219" s="240"/>
      <c r="G219" s="238"/>
      <c r="H219" s="238"/>
      <c r="I219" s="238"/>
      <c r="J219" s="255"/>
      <c r="K219" s="412"/>
      <c r="L219" s="251"/>
      <c r="M219" s="198"/>
      <c r="N219" s="97"/>
      <c r="O219" s="388"/>
      <c r="V219" s="371"/>
      <c r="W219" s="371"/>
      <c r="X219" s="371"/>
      <c r="Y219" s="371"/>
    </row>
    <row r="220" spans="1:25" ht="21" customHeight="1">
      <c r="B220" s="322" t="s">
        <v>554</v>
      </c>
      <c r="C220" s="132" t="s">
        <v>48</v>
      </c>
      <c r="D220" s="659">
        <v>3</v>
      </c>
      <c r="E220" s="603" t="s">
        <v>80</v>
      </c>
      <c r="F220" s="604"/>
      <c r="G220" s="398" t="s">
        <v>122</v>
      </c>
      <c r="H220" s="367" t="s">
        <v>57</v>
      </c>
      <c r="I220" s="367" t="s">
        <v>599</v>
      </c>
      <c r="J220" s="367" t="s">
        <v>140</v>
      </c>
      <c r="K220" s="367" t="s">
        <v>598</v>
      </c>
      <c r="L220" s="392" t="str">
        <f>VLOOKUP(P220,'1'!$A$2:$B$68,2)</f>
        <v>Hasman Budiadi, S.E, M.M</v>
      </c>
      <c r="M220" s="357" t="e">
        <f>VLOOKUP(Q220,'1'!$A$2:$B$68,2)</f>
        <v>#N/A</v>
      </c>
      <c r="N220" s="156"/>
      <c r="O220" s="102"/>
      <c r="P220" s="79">
        <v>23</v>
      </c>
      <c r="Q220" s="79" t="s">
        <v>14</v>
      </c>
      <c r="V220" s="371"/>
      <c r="W220" s="371"/>
      <c r="X220" s="371"/>
      <c r="Y220" s="371"/>
    </row>
    <row r="221" spans="1:25" ht="21" customHeight="1">
      <c r="B221" s="154"/>
      <c r="C221" s="132" t="s">
        <v>566</v>
      </c>
      <c r="D221" s="661"/>
      <c r="E221" s="605"/>
      <c r="F221" s="606"/>
      <c r="G221" s="399"/>
      <c r="H221" s="367" t="s">
        <v>57</v>
      </c>
      <c r="I221" s="367" t="s">
        <v>309</v>
      </c>
      <c r="J221" s="348" t="s">
        <v>141</v>
      </c>
      <c r="K221" s="367">
        <v>24</v>
      </c>
      <c r="L221" s="393"/>
      <c r="M221" s="344" t="e">
        <f>VLOOKUP(Q221,'1'!$A$2:$B$68,2)</f>
        <v>#N/A</v>
      </c>
      <c r="N221" s="156"/>
      <c r="O221" s="102"/>
      <c r="P221" s="79">
        <v>13</v>
      </c>
      <c r="Q221" s="79" t="s">
        <v>14</v>
      </c>
      <c r="V221" s="371"/>
      <c r="W221" s="371"/>
      <c r="X221" s="371"/>
      <c r="Y221" s="371"/>
    </row>
    <row r="222" spans="1:25" ht="21" customHeight="1">
      <c r="B222" s="154"/>
      <c r="C222" s="320" t="s">
        <v>557</v>
      </c>
      <c r="D222" s="661"/>
      <c r="E222" s="605"/>
      <c r="F222" s="606"/>
      <c r="G222" s="399"/>
      <c r="H222" s="367" t="s">
        <v>300</v>
      </c>
      <c r="I222" s="367" t="s">
        <v>403</v>
      </c>
      <c r="J222" s="389" t="s">
        <v>142</v>
      </c>
      <c r="K222" s="367" t="s">
        <v>402</v>
      </c>
      <c r="L222" s="393"/>
      <c r="M222" s="409" t="e">
        <f>VLOOKUP(Q222,'1'!$A$2:$B$68,2)</f>
        <v>#N/A</v>
      </c>
      <c r="N222" s="156"/>
      <c r="O222" s="102"/>
      <c r="P222" s="79">
        <v>6</v>
      </c>
      <c r="Q222" s="79" t="s">
        <v>14</v>
      </c>
      <c r="V222" s="371"/>
      <c r="W222" s="371"/>
      <c r="X222" s="371"/>
      <c r="Y222" s="371"/>
    </row>
    <row r="223" spans="1:25" ht="21" customHeight="1">
      <c r="B223" s="72"/>
      <c r="C223" s="132"/>
      <c r="D223" s="660"/>
      <c r="E223" s="607"/>
      <c r="F223" s="608"/>
      <c r="G223" s="400"/>
      <c r="H223" s="367" t="s">
        <v>21</v>
      </c>
      <c r="I223" s="367" t="s">
        <v>352</v>
      </c>
      <c r="J223" s="391"/>
      <c r="K223" s="367">
        <v>1</v>
      </c>
      <c r="L223" s="394"/>
      <c r="M223" s="410"/>
      <c r="N223" s="156"/>
      <c r="O223" s="102"/>
      <c r="P223" s="79" t="s">
        <v>14</v>
      </c>
      <c r="Q223" s="79" t="s">
        <v>14</v>
      </c>
      <c r="V223" s="371"/>
      <c r="W223" s="371"/>
      <c r="X223" s="371"/>
      <c r="Y223" s="371"/>
    </row>
    <row r="224" spans="1:25" ht="21" customHeight="1">
      <c r="B224" s="72"/>
      <c r="C224" s="132"/>
      <c r="D224" s="659">
        <v>1</v>
      </c>
      <c r="E224" s="415" t="s">
        <v>619</v>
      </c>
      <c r="F224" s="325" t="s">
        <v>131</v>
      </c>
      <c r="G224" s="366" t="s">
        <v>122</v>
      </c>
      <c r="H224" s="367" t="s">
        <v>58</v>
      </c>
      <c r="I224" s="367" t="s">
        <v>455</v>
      </c>
      <c r="J224" s="356" t="s">
        <v>215</v>
      </c>
      <c r="K224" s="367" t="s">
        <v>199</v>
      </c>
      <c r="L224" s="392" t="str">
        <f>VLOOKUP(P224,'1'!$A$2:$B$68,2)</f>
        <v>Dwi Remawati, S.Kom, M.Kom</v>
      </c>
      <c r="M224" s="344" t="e">
        <f>VLOOKUP(Q224,'1'!$A$2:$B$68,2)</f>
        <v>#N/A</v>
      </c>
      <c r="N224" s="156"/>
      <c r="O224" s="102"/>
      <c r="P224" s="79">
        <v>20</v>
      </c>
      <c r="Q224" s="79" t="s">
        <v>14</v>
      </c>
      <c r="V224" s="371"/>
      <c r="W224" s="371"/>
      <c r="X224" s="371"/>
      <c r="Y224" s="371"/>
    </row>
    <row r="225" spans="1:25" ht="21" customHeight="1">
      <c r="B225" s="70"/>
      <c r="C225" s="133"/>
      <c r="D225" s="661"/>
      <c r="E225" s="416"/>
      <c r="F225" s="352" t="s">
        <v>132</v>
      </c>
      <c r="G225" s="366" t="s">
        <v>135</v>
      </c>
      <c r="H225" s="367" t="s">
        <v>58</v>
      </c>
      <c r="I225" s="367" t="s">
        <v>273</v>
      </c>
      <c r="J225" s="356" t="s">
        <v>215</v>
      </c>
      <c r="K225" s="367" t="s">
        <v>200</v>
      </c>
      <c r="L225" s="393"/>
      <c r="M225" s="344" t="e">
        <f>VLOOKUP(Q225,'1'!$A$2:$B$68,2)</f>
        <v>#N/A</v>
      </c>
      <c r="N225" s="156"/>
      <c r="O225" s="102"/>
      <c r="P225" s="79">
        <v>20</v>
      </c>
      <c r="Q225" s="79" t="s">
        <v>14</v>
      </c>
      <c r="V225" s="371"/>
      <c r="W225" s="371"/>
      <c r="X225" s="371"/>
      <c r="Y225" s="371"/>
    </row>
    <row r="226" spans="1:25" ht="21" customHeight="1">
      <c r="B226" s="70"/>
      <c r="C226" s="133"/>
      <c r="D226" s="660"/>
      <c r="E226" s="417"/>
      <c r="F226" s="352" t="s">
        <v>133</v>
      </c>
      <c r="G226" s="366" t="s">
        <v>172</v>
      </c>
      <c r="H226" s="367" t="s">
        <v>58</v>
      </c>
      <c r="I226" s="367" t="s">
        <v>264</v>
      </c>
      <c r="J226" s="356" t="s">
        <v>215</v>
      </c>
      <c r="K226" s="367">
        <v>24</v>
      </c>
      <c r="L226" s="394"/>
      <c r="M226" s="344" t="e">
        <f>VLOOKUP(Q226,'1'!$A$2:$B$68,2)</f>
        <v>#N/A</v>
      </c>
      <c r="N226" s="156"/>
      <c r="O226" s="102"/>
      <c r="P226" s="79">
        <v>20</v>
      </c>
      <c r="Q226" s="79" t="s">
        <v>14</v>
      </c>
      <c r="V226" s="371"/>
      <c r="W226" s="371"/>
      <c r="X226" s="371"/>
      <c r="Y226" s="371"/>
    </row>
    <row r="227" spans="1:25" ht="21" customHeight="1">
      <c r="B227" s="70"/>
      <c r="C227" s="133"/>
      <c r="D227" s="659">
        <v>3</v>
      </c>
      <c r="E227" s="435" t="s">
        <v>635</v>
      </c>
      <c r="F227" s="359" t="s">
        <v>131</v>
      </c>
      <c r="G227" s="366" t="s">
        <v>122</v>
      </c>
      <c r="H227" s="367" t="s">
        <v>58</v>
      </c>
      <c r="I227" s="367" t="s">
        <v>256</v>
      </c>
      <c r="J227" s="367" t="s">
        <v>144</v>
      </c>
      <c r="K227" s="367">
        <v>32</v>
      </c>
      <c r="L227" s="392" t="str">
        <f>VLOOKUP(P227,'1'!$A$2:$B$68,2)</f>
        <v>Retno Tri Vulandari, S.Si, M.Si</v>
      </c>
      <c r="M227" s="344" t="e">
        <f>VLOOKUP(Q227,'1'!$A$2:$B$68,2)</f>
        <v>#N/A</v>
      </c>
      <c r="N227" s="156"/>
      <c r="O227" s="102"/>
      <c r="P227" s="79">
        <v>34</v>
      </c>
      <c r="Q227" s="79" t="s">
        <v>14</v>
      </c>
      <c r="V227" s="371"/>
      <c r="W227" s="371"/>
      <c r="X227" s="371"/>
      <c r="Y227" s="371"/>
    </row>
    <row r="228" spans="1:25" ht="21" customHeight="1">
      <c r="B228" s="70"/>
      <c r="C228" s="133"/>
      <c r="D228" s="661"/>
      <c r="E228" s="448"/>
      <c r="F228" s="359" t="s">
        <v>132</v>
      </c>
      <c r="G228" s="342" t="s">
        <v>135</v>
      </c>
      <c r="H228" s="367" t="s">
        <v>58</v>
      </c>
      <c r="I228" s="367" t="s">
        <v>266</v>
      </c>
      <c r="J228" s="367" t="s">
        <v>144</v>
      </c>
      <c r="K228" s="367">
        <v>25</v>
      </c>
      <c r="L228" s="393"/>
      <c r="M228" s="344" t="e">
        <f>VLOOKUP(Q228,'1'!$A$2:$B$68,2)</f>
        <v>#N/A</v>
      </c>
      <c r="N228" s="156"/>
      <c r="O228" s="102"/>
      <c r="P228" s="79">
        <v>34</v>
      </c>
      <c r="Q228" s="79" t="s">
        <v>14</v>
      </c>
      <c r="V228" s="371"/>
      <c r="W228" s="371"/>
      <c r="X228" s="371"/>
      <c r="Y228" s="371"/>
    </row>
    <row r="229" spans="1:25" ht="21" customHeight="1">
      <c r="B229" s="70"/>
      <c r="C229" s="133"/>
      <c r="D229" s="661"/>
      <c r="E229" s="448"/>
      <c r="F229" s="418" t="s">
        <v>133</v>
      </c>
      <c r="G229" s="398" t="s">
        <v>136</v>
      </c>
      <c r="H229" s="367" t="s">
        <v>58</v>
      </c>
      <c r="I229" s="367" t="s">
        <v>265</v>
      </c>
      <c r="J229" s="389" t="s">
        <v>144</v>
      </c>
      <c r="K229" s="367">
        <v>9</v>
      </c>
      <c r="L229" s="393"/>
      <c r="M229" s="395" t="e">
        <f>VLOOKUP(Q229,'1'!$A$2:$B$68,2)</f>
        <v>#N/A</v>
      </c>
      <c r="N229" s="156"/>
      <c r="O229" s="102"/>
      <c r="P229" s="79">
        <v>34</v>
      </c>
      <c r="Q229" s="79" t="s">
        <v>14</v>
      </c>
      <c r="V229" s="371"/>
      <c r="W229" s="371"/>
      <c r="X229" s="371"/>
      <c r="Y229" s="371"/>
    </row>
    <row r="230" spans="1:25" ht="21" customHeight="1">
      <c r="B230" s="70"/>
      <c r="C230" s="133"/>
      <c r="D230" s="660"/>
      <c r="E230" s="436"/>
      <c r="F230" s="419"/>
      <c r="G230" s="400"/>
      <c r="H230" s="367" t="s">
        <v>26</v>
      </c>
      <c r="I230" s="367" t="s">
        <v>390</v>
      </c>
      <c r="J230" s="391"/>
      <c r="K230" s="367" t="s">
        <v>389</v>
      </c>
      <c r="L230" s="394"/>
      <c r="M230" s="397"/>
      <c r="N230" s="156"/>
      <c r="O230" s="102"/>
      <c r="P230" s="79" t="s">
        <v>14</v>
      </c>
      <c r="Q230" s="79" t="s">
        <v>14</v>
      </c>
      <c r="V230" s="371"/>
      <c r="W230" s="371"/>
      <c r="X230" s="371"/>
      <c r="Y230" s="371"/>
    </row>
    <row r="231" spans="1:25" ht="21.95" customHeight="1">
      <c r="A231" s="96"/>
      <c r="B231" s="298"/>
      <c r="C231" s="299"/>
      <c r="D231" s="659">
        <v>5</v>
      </c>
      <c r="E231" s="536" t="s">
        <v>139</v>
      </c>
      <c r="F231" s="537"/>
      <c r="G231" s="399" t="s">
        <v>125</v>
      </c>
      <c r="H231" s="367" t="s">
        <v>58</v>
      </c>
      <c r="I231" s="367" t="s">
        <v>258</v>
      </c>
      <c r="J231" s="389" t="s">
        <v>140</v>
      </c>
      <c r="K231" s="367">
        <v>1</v>
      </c>
      <c r="L231" s="392" t="str">
        <f>VLOOKUP(P231,'1'!$A$2:$B$68,2)</f>
        <v>Sri Harjanto, S.Kom, M.Kom</v>
      </c>
      <c r="M231" s="395" t="e">
        <f>VLOOKUP(Q231,'1'!$A$2:$B$68,2)</f>
        <v>#N/A</v>
      </c>
      <c r="N231" s="156"/>
      <c r="O231" s="102"/>
      <c r="P231" s="79">
        <v>41</v>
      </c>
      <c r="Q231" s="79" t="s">
        <v>14</v>
      </c>
      <c r="V231" s="371"/>
      <c r="W231" s="371"/>
      <c r="X231" s="371"/>
      <c r="Y231" s="371"/>
    </row>
    <row r="232" spans="1:25" ht="21.95" customHeight="1">
      <c r="A232" s="96"/>
      <c r="B232" s="298"/>
      <c r="C232" s="299"/>
      <c r="D232" s="661"/>
      <c r="E232" s="538"/>
      <c r="F232" s="539"/>
      <c r="G232" s="399"/>
      <c r="H232" s="367" t="s">
        <v>155</v>
      </c>
      <c r="I232" s="367" t="s">
        <v>522</v>
      </c>
      <c r="J232" s="390"/>
      <c r="K232" s="367" t="s">
        <v>523</v>
      </c>
      <c r="L232" s="393"/>
      <c r="M232" s="396"/>
      <c r="N232" s="156"/>
      <c r="O232" s="102"/>
      <c r="P232" s="79" t="s">
        <v>14</v>
      </c>
      <c r="Q232" s="79" t="s">
        <v>14</v>
      </c>
      <c r="V232" s="371"/>
      <c r="W232" s="371"/>
      <c r="X232" s="371"/>
      <c r="Y232" s="371"/>
    </row>
    <row r="233" spans="1:25" ht="21.95" customHeight="1">
      <c r="A233" s="96"/>
      <c r="B233" s="298"/>
      <c r="C233" s="299"/>
      <c r="D233" s="660"/>
      <c r="E233" s="540"/>
      <c r="F233" s="541"/>
      <c r="G233" s="400"/>
      <c r="H233" s="367" t="s">
        <v>58</v>
      </c>
      <c r="I233" s="367" t="s">
        <v>292</v>
      </c>
      <c r="J233" s="391"/>
      <c r="K233" s="367" t="s">
        <v>293</v>
      </c>
      <c r="L233" s="394"/>
      <c r="M233" s="397"/>
      <c r="N233" s="156"/>
      <c r="O233" s="102"/>
      <c r="P233" s="79" t="s">
        <v>14</v>
      </c>
      <c r="Q233" s="79" t="s">
        <v>14</v>
      </c>
      <c r="V233" s="371"/>
      <c r="W233" s="371"/>
      <c r="X233" s="371"/>
      <c r="Y233" s="371"/>
    </row>
    <row r="234" spans="1:25" ht="21.95" customHeight="1">
      <c r="A234" s="96"/>
      <c r="B234" s="300"/>
      <c r="C234" s="299"/>
      <c r="D234" s="321">
        <v>5</v>
      </c>
      <c r="E234" s="593" t="s">
        <v>578</v>
      </c>
      <c r="F234" s="594"/>
      <c r="G234" s="366" t="s">
        <v>125</v>
      </c>
      <c r="H234" s="367" t="s">
        <v>26</v>
      </c>
      <c r="I234" s="367" t="s">
        <v>269</v>
      </c>
      <c r="J234" s="356" t="s">
        <v>76</v>
      </c>
      <c r="K234" s="367" t="s">
        <v>385</v>
      </c>
      <c r="L234" s="149" t="str">
        <f>VLOOKUP(P234,'1'!$A$2:$B$68,2)</f>
        <v>Bramasto Wiryawan Y, S.T, M.MSI</v>
      </c>
      <c r="M234" s="344" t="e">
        <f>VLOOKUP(Q234,'1'!$A$2:$B$68,2)</f>
        <v>#N/A</v>
      </c>
      <c r="N234" s="156"/>
      <c r="O234" s="102"/>
      <c r="P234" s="79">
        <v>9</v>
      </c>
      <c r="Q234" s="79" t="s">
        <v>14</v>
      </c>
      <c r="V234" s="371"/>
      <c r="W234" s="371"/>
      <c r="X234" s="371"/>
      <c r="Y234" s="371"/>
    </row>
    <row r="235" spans="1:25" ht="21" customHeight="1">
      <c r="B235" s="72"/>
      <c r="C235" s="310"/>
      <c r="D235" s="659">
        <v>7</v>
      </c>
      <c r="E235" s="435" t="s">
        <v>621</v>
      </c>
      <c r="F235" s="325" t="s">
        <v>131</v>
      </c>
      <c r="G235" s="366" t="s">
        <v>122</v>
      </c>
      <c r="H235" s="367" t="s">
        <v>58</v>
      </c>
      <c r="I235" s="367" t="s">
        <v>258</v>
      </c>
      <c r="J235" s="346" t="s">
        <v>145</v>
      </c>
      <c r="K235" s="367">
        <v>29</v>
      </c>
      <c r="L235" s="650" t="str">
        <f>VLOOKUP(P235,'1'!$A$2:$B$68,2)</f>
        <v>Siti Rohmah, S.Kom, M.Kom</v>
      </c>
      <c r="M235" s="344" t="e">
        <f>VLOOKUP(Q235,'1'!$A$2:$B$68,2)</f>
        <v>#N/A</v>
      </c>
      <c r="N235" s="156"/>
      <c r="O235" s="102"/>
      <c r="P235" s="79">
        <v>39</v>
      </c>
      <c r="Q235" s="79" t="s">
        <v>14</v>
      </c>
      <c r="V235" s="371"/>
      <c r="W235" s="371"/>
      <c r="X235" s="371"/>
      <c r="Y235" s="371"/>
    </row>
    <row r="236" spans="1:25" ht="21" customHeight="1">
      <c r="B236" s="72"/>
      <c r="C236" s="310"/>
      <c r="D236" s="661"/>
      <c r="E236" s="448"/>
      <c r="F236" s="352" t="s">
        <v>132</v>
      </c>
      <c r="G236" s="366" t="s">
        <v>135</v>
      </c>
      <c r="H236" s="367" t="s">
        <v>58</v>
      </c>
      <c r="I236" s="367" t="s">
        <v>344</v>
      </c>
      <c r="J236" s="346" t="s">
        <v>145</v>
      </c>
      <c r="K236" s="367" t="s">
        <v>596</v>
      </c>
      <c r="L236" s="651"/>
      <c r="M236" s="344" t="e">
        <f>VLOOKUP(Q236,'1'!$A$2:$B$68,2)</f>
        <v>#N/A</v>
      </c>
      <c r="N236" s="156"/>
      <c r="O236" s="102"/>
      <c r="P236" s="79">
        <v>39</v>
      </c>
      <c r="Q236" s="79" t="s">
        <v>14</v>
      </c>
      <c r="V236" s="371"/>
      <c r="W236" s="371"/>
      <c r="X236" s="371"/>
      <c r="Y236" s="371"/>
    </row>
    <row r="237" spans="1:25" ht="21" customHeight="1">
      <c r="B237" s="72"/>
      <c r="C237" s="310"/>
      <c r="D237" s="661"/>
      <c r="E237" s="436"/>
      <c r="F237" s="352" t="s">
        <v>133</v>
      </c>
      <c r="G237" s="366" t="s">
        <v>136</v>
      </c>
      <c r="H237" s="367" t="s">
        <v>58</v>
      </c>
      <c r="I237" s="367" t="s">
        <v>336</v>
      </c>
      <c r="J237" s="346" t="s">
        <v>145</v>
      </c>
      <c r="K237" s="367" t="s">
        <v>345</v>
      </c>
      <c r="L237" s="652"/>
      <c r="M237" s="344" t="e">
        <f>VLOOKUP(Q237,'1'!$A$2:$B$68,2)</f>
        <v>#N/A</v>
      </c>
      <c r="N237" s="156"/>
      <c r="O237" s="102"/>
      <c r="P237" s="79">
        <v>39</v>
      </c>
      <c r="Q237" s="79" t="s">
        <v>14</v>
      </c>
      <c r="V237" s="371"/>
      <c r="W237" s="371"/>
      <c r="X237" s="371"/>
      <c r="Y237" s="371"/>
    </row>
    <row r="238" spans="1:25" ht="21" customHeight="1">
      <c r="B238" s="72"/>
      <c r="C238" s="310"/>
      <c r="D238" s="659">
        <v>7</v>
      </c>
      <c r="E238" s="401" t="s">
        <v>70</v>
      </c>
      <c r="F238" s="402"/>
      <c r="G238" s="398" t="s">
        <v>123</v>
      </c>
      <c r="H238" s="367" t="s">
        <v>57</v>
      </c>
      <c r="I238" s="367" t="s">
        <v>450</v>
      </c>
      <c r="J238" s="389" t="s">
        <v>142</v>
      </c>
      <c r="K238" s="367" t="s">
        <v>449</v>
      </c>
      <c r="L238" s="456" t="str">
        <f>VLOOKUP(P238,'1'!$A$2:$B$68,2)</f>
        <v>Yafie Miftah Imani, S.Kom, M.Eng</v>
      </c>
      <c r="M238" s="395" t="e">
        <f>VLOOKUP(Q238,'1'!$A$2:$B$68,2)</f>
        <v>#N/A</v>
      </c>
      <c r="N238" s="156"/>
      <c r="O238" s="102"/>
      <c r="P238" s="79">
        <v>5</v>
      </c>
      <c r="Q238" s="79" t="s">
        <v>14</v>
      </c>
      <c r="V238" s="371"/>
      <c r="W238" s="371"/>
      <c r="X238" s="371"/>
      <c r="Y238" s="371"/>
    </row>
    <row r="239" spans="1:25" ht="21" customHeight="1">
      <c r="B239" s="72"/>
      <c r="C239" s="310"/>
      <c r="D239" s="660"/>
      <c r="E239" s="405"/>
      <c r="F239" s="406"/>
      <c r="G239" s="400"/>
      <c r="H239" s="367" t="s">
        <v>57</v>
      </c>
      <c r="I239" s="367" t="s">
        <v>480</v>
      </c>
      <c r="J239" s="391"/>
      <c r="K239" s="367">
        <v>4</v>
      </c>
      <c r="L239" s="457"/>
      <c r="M239" s="397"/>
      <c r="N239" s="156"/>
      <c r="O239" s="102"/>
      <c r="P239" s="79" t="s">
        <v>14</v>
      </c>
      <c r="Q239" s="79" t="s">
        <v>14</v>
      </c>
      <c r="V239" s="371"/>
      <c r="W239" s="371"/>
      <c r="X239" s="371"/>
      <c r="Y239" s="371"/>
    </row>
    <row r="240" spans="1:25" ht="18.75">
      <c r="B240" s="70"/>
      <c r="C240" s="132"/>
    </row>
    <row r="241" spans="1:25" ht="21" customHeight="1">
      <c r="B241" s="6"/>
      <c r="C241" s="132"/>
      <c r="D241" s="546" t="s">
        <v>39</v>
      </c>
      <c r="E241" s="547"/>
      <c r="F241" s="547"/>
      <c r="G241" s="547"/>
      <c r="H241" s="547"/>
      <c r="I241" s="547"/>
      <c r="J241" s="547"/>
      <c r="K241" s="547"/>
      <c r="L241" s="547"/>
      <c r="M241" s="547"/>
      <c r="N241" s="619"/>
      <c r="O241" s="102"/>
      <c r="V241" s="371"/>
      <c r="W241" s="371"/>
      <c r="X241" s="371"/>
      <c r="Y241" s="371"/>
    </row>
    <row r="242" spans="1:25" ht="33.75" customHeight="1">
      <c r="B242" s="5"/>
      <c r="C242" s="132" t="s">
        <v>48</v>
      </c>
      <c r="D242" s="663">
        <v>5</v>
      </c>
      <c r="E242" s="422" t="s">
        <v>639</v>
      </c>
      <c r="F242" s="535"/>
      <c r="G242" s="366" t="s">
        <v>649</v>
      </c>
      <c r="H242" s="367" t="s">
        <v>57</v>
      </c>
      <c r="I242" s="367" t="s">
        <v>423</v>
      </c>
      <c r="J242" s="367" t="s">
        <v>140</v>
      </c>
      <c r="K242" s="367" t="s">
        <v>424</v>
      </c>
      <c r="L242" s="149" t="str">
        <f>VLOOKUP(P242,'1'!$A$2:$B$68,2)</f>
        <v>Sri Hariyati Fitriasih, M.Kom</v>
      </c>
      <c r="M242" s="344" t="e">
        <f>VLOOKUP(Q242,'1'!$A$2:$B$68,2)</f>
        <v>#N/A</v>
      </c>
      <c r="N242" s="156"/>
      <c r="O242" s="102"/>
      <c r="P242" s="79">
        <v>40</v>
      </c>
      <c r="Q242" s="79" t="s">
        <v>14</v>
      </c>
      <c r="V242" s="371"/>
      <c r="W242" s="371"/>
      <c r="X242" s="371"/>
      <c r="Y242" s="371"/>
    </row>
    <row r="243" spans="1:25" ht="23.1" customHeight="1">
      <c r="A243" s="96"/>
      <c r="B243" s="70"/>
      <c r="C243" s="132" t="s">
        <v>566</v>
      </c>
      <c r="D243" s="659">
        <v>3</v>
      </c>
      <c r="E243" s="595" t="s">
        <v>80</v>
      </c>
      <c r="F243" s="596"/>
      <c r="G243" s="389" t="s">
        <v>123</v>
      </c>
      <c r="H243" s="367" t="s">
        <v>57</v>
      </c>
      <c r="I243" s="367" t="s">
        <v>318</v>
      </c>
      <c r="J243" s="389" t="s">
        <v>141</v>
      </c>
      <c r="K243" s="367">
        <v>22</v>
      </c>
      <c r="L243" s="392" t="str">
        <f>VLOOKUP(P243,'1'!$A$2:$B$68,2)</f>
        <v>Hasman Budiadi, S.E, M.M</v>
      </c>
      <c r="M243" s="623" t="e">
        <f>VLOOKUP(Q243,'1'!$A$2:$B$68,2)</f>
        <v>#N/A</v>
      </c>
      <c r="N243" s="156"/>
      <c r="O243" s="102"/>
      <c r="P243" s="79">
        <v>23</v>
      </c>
      <c r="Q243" s="79" t="s">
        <v>14</v>
      </c>
      <c r="V243" s="371"/>
      <c r="W243" s="371"/>
      <c r="X243" s="371"/>
      <c r="Y243" s="371"/>
    </row>
    <row r="244" spans="1:25" ht="23.1" customHeight="1">
      <c r="A244" s="96"/>
      <c r="B244" s="70"/>
      <c r="C244" s="320" t="s">
        <v>557</v>
      </c>
      <c r="D244" s="661"/>
      <c r="E244" s="597"/>
      <c r="F244" s="598"/>
      <c r="G244" s="390"/>
      <c r="H244" s="367" t="s">
        <v>300</v>
      </c>
      <c r="I244" s="367" t="s">
        <v>601</v>
      </c>
      <c r="J244" s="390"/>
      <c r="K244" s="367" t="s">
        <v>600</v>
      </c>
      <c r="L244" s="393"/>
      <c r="M244" s="624"/>
      <c r="N244" s="156"/>
      <c r="O244" s="102"/>
      <c r="P244" s="79" t="s">
        <v>14</v>
      </c>
      <c r="Q244" s="79" t="s">
        <v>14</v>
      </c>
      <c r="V244" s="371"/>
      <c r="W244" s="371"/>
      <c r="X244" s="371"/>
      <c r="Y244" s="371"/>
    </row>
    <row r="245" spans="1:25" ht="23.1" customHeight="1">
      <c r="A245" s="96"/>
      <c r="B245" s="70"/>
      <c r="C245" s="310"/>
      <c r="D245" s="660"/>
      <c r="E245" s="599"/>
      <c r="F245" s="600"/>
      <c r="G245" s="391"/>
      <c r="H245" s="367" t="s">
        <v>21</v>
      </c>
      <c r="I245" s="367" t="s">
        <v>373</v>
      </c>
      <c r="J245" s="391"/>
      <c r="K245" s="367">
        <v>2</v>
      </c>
      <c r="L245" s="394"/>
      <c r="M245" s="625"/>
      <c r="N245" s="156"/>
      <c r="O245" s="102"/>
      <c r="P245" s="79" t="s">
        <v>14</v>
      </c>
      <c r="Q245" s="79" t="s">
        <v>14</v>
      </c>
      <c r="V245" s="371"/>
      <c r="W245" s="371"/>
      <c r="X245" s="371"/>
      <c r="Y245" s="371"/>
    </row>
    <row r="246" spans="1:25" ht="36" customHeight="1">
      <c r="A246" s="96"/>
      <c r="B246" s="72"/>
      <c r="C246" s="310"/>
      <c r="D246" s="659">
        <v>7</v>
      </c>
      <c r="E246" s="401" t="s">
        <v>70</v>
      </c>
      <c r="F246" s="402"/>
      <c r="G246" s="398" t="s">
        <v>134</v>
      </c>
      <c r="H246" s="367" t="s">
        <v>57</v>
      </c>
      <c r="I246" s="367" t="s">
        <v>355</v>
      </c>
      <c r="J246" s="389" t="s">
        <v>142</v>
      </c>
      <c r="K246" s="367" t="s">
        <v>356</v>
      </c>
      <c r="L246" s="456" t="str">
        <f>VLOOKUP(P246,'1'!$A$2:$B$68,2)</f>
        <v>Yafie Miftah Imani, S.Kom, M.Eng</v>
      </c>
      <c r="M246" s="395" t="e">
        <f>VLOOKUP(Q246,'1'!$A$2:$B$68,2)</f>
        <v>#N/A</v>
      </c>
      <c r="N246" s="156"/>
      <c r="O246" s="102"/>
      <c r="P246" s="79">
        <v>5</v>
      </c>
      <c r="Q246" s="79" t="s">
        <v>14</v>
      </c>
      <c r="V246" s="371"/>
      <c r="W246" s="371"/>
      <c r="X246" s="371"/>
      <c r="Y246" s="371"/>
    </row>
    <row r="247" spans="1:25" ht="36" customHeight="1">
      <c r="A247" s="96"/>
      <c r="B247" s="72"/>
      <c r="C247" s="310"/>
      <c r="D247" s="660"/>
      <c r="E247" s="405"/>
      <c r="F247" s="406"/>
      <c r="G247" s="400"/>
      <c r="H247" s="367" t="s">
        <v>57</v>
      </c>
      <c r="I247" s="367" t="s">
        <v>409</v>
      </c>
      <c r="J247" s="391"/>
      <c r="K247" s="367">
        <v>4</v>
      </c>
      <c r="L247" s="457"/>
      <c r="M247" s="397"/>
      <c r="N247" s="156"/>
      <c r="O247" s="102"/>
      <c r="P247" s="79" t="s">
        <v>14</v>
      </c>
      <c r="Q247" s="79" t="s">
        <v>14</v>
      </c>
      <c r="V247" s="371"/>
      <c r="W247" s="371"/>
      <c r="X247" s="371"/>
      <c r="Y247" s="371"/>
    </row>
    <row r="248" spans="1:25" ht="21.95" customHeight="1">
      <c r="B248" s="5"/>
      <c r="D248" s="659">
        <v>5</v>
      </c>
      <c r="E248" s="536" t="s">
        <v>92</v>
      </c>
      <c r="F248" s="537"/>
      <c r="G248" s="389" t="s">
        <v>134</v>
      </c>
      <c r="H248" s="367" t="s">
        <v>58</v>
      </c>
      <c r="I248" s="367" t="s">
        <v>457</v>
      </c>
      <c r="J248" s="367" t="s">
        <v>140</v>
      </c>
      <c r="K248" s="367">
        <v>25</v>
      </c>
      <c r="L248" s="392" t="str">
        <f>VLOOKUP(P248,'1'!$A$2:$B$68,2)</f>
        <v>Sri Harjanto, S.Kom, M.Kom</v>
      </c>
      <c r="M248" s="185" t="e">
        <f>VLOOKUP(Q248,'1'!$A$2:$B$68,2)</f>
        <v>#N/A</v>
      </c>
      <c r="N248" s="156"/>
      <c r="O248" s="102"/>
      <c r="P248" s="79">
        <v>41</v>
      </c>
      <c r="Q248" s="79" t="s">
        <v>14</v>
      </c>
      <c r="V248" s="371"/>
      <c r="W248" s="371"/>
      <c r="X248" s="371"/>
      <c r="Y248" s="371"/>
    </row>
    <row r="249" spans="1:25" ht="21.95" customHeight="1">
      <c r="B249" s="5"/>
      <c r="D249" s="661"/>
      <c r="E249" s="538"/>
      <c r="F249" s="539"/>
      <c r="G249" s="390"/>
      <c r="H249" s="367" t="s">
        <v>58</v>
      </c>
      <c r="I249" s="367" t="s">
        <v>274</v>
      </c>
      <c r="J249" s="389" t="s">
        <v>141</v>
      </c>
      <c r="K249" s="367" t="s">
        <v>458</v>
      </c>
      <c r="L249" s="393"/>
      <c r="M249" s="395" t="e">
        <f>VLOOKUP(Q249,'1'!$A$2:$B$68,2)</f>
        <v>#N/A</v>
      </c>
      <c r="N249" s="156"/>
      <c r="O249" s="102"/>
      <c r="P249" s="79">
        <v>7</v>
      </c>
      <c r="Q249" s="79" t="s">
        <v>14</v>
      </c>
      <c r="V249" s="371"/>
      <c r="W249" s="371"/>
      <c r="X249" s="371"/>
      <c r="Y249" s="371"/>
    </row>
    <row r="250" spans="1:25" ht="21.95" customHeight="1">
      <c r="B250" s="5"/>
      <c r="D250" s="660"/>
      <c r="E250" s="540"/>
      <c r="F250" s="541"/>
      <c r="G250" s="391"/>
      <c r="H250" s="367" t="s">
        <v>57</v>
      </c>
      <c r="I250" s="367" t="s">
        <v>170</v>
      </c>
      <c r="J250" s="391"/>
      <c r="K250" s="348">
        <v>0</v>
      </c>
      <c r="L250" s="394"/>
      <c r="M250" s="397"/>
      <c r="N250" s="156"/>
      <c r="O250" s="102"/>
      <c r="P250" s="79" t="s">
        <v>14</v>
      </c>
      <c r="Q250" s="79" t="s">
        <v>14</v>
      </c>
      <c r="V250" s="371"/>
      <c r="W250" s="371"/>
      <c r="X250" s="371"/>
      <c r="Y250" s="371"/>
    </row>
    <row r="251" spans="1:25" ht="21.95" customHeight="1">
      <c r="B251" s="6"/>
      <c r="C251" s="9"/>
      <c r="D251" s="321">
        <v>5</v>
      </c>
      <c r="E251" s="593" t="s">
        <v>578</v>
      </c>
      <c r="F251" s="594"/>
      <c r="G251" s="366" t="s">
        <v>134</v>
      </c>
      <c r="H251" s="367" t="s">
        <v>26</v>
      </c>
      <c r="I251" s="367" t="s">
        <v>194</v>
      </c>
      <c r="J251" s="356" t="s">
        <v>76</v>
      </c>
      <c r="K251" s="367">
        <v>10</v>
      </c>
      <c r="L251" s="149" t="str">
        <f>VLOOKUP(P251,'1'!$A$2:$B$68,2)</f>
        <v>Bramasto Wiryawan Y, S.T, M.MSI</v>
      </c>
      <c r="M251" s="185" t="e">
        <f>VLOOKUP(Q251,'1'!$A$2:$B$68,2)</f>
        <v>#N/A</v>
      </c>
      <c r="N251" s="156"/>
      <c r="O251" s="102"/>
      <c r="P251" s="79">
        <v>9</v>
      </c>
      <c r="Q251" s="79" t="s">
        <v>14</v>
      </c>
      <c r="V251" s="371"/>
      <c r="W251" s="371"/>
      <c r="X251" s="371"/>
      <c r="Y251" s="371"/>
    </row>
    <row r="252" spans="1:25" ht="14.25" customHeight="1" thickBot="1">
      <c r="B252" s="14"/>
      <c r="C252" s="16"/>
      <c r="D252" s="209"/>
      <c r="E252" s="99"/>
      <c r="F252" s="99"/>
      <c r="G252" s="99"/>
      <c r="H252" s="99"/>
      <c r="I252" s="99"/>
      <c r="J252" s="99"/>
      <c r="K252" s="99"/>
      <c r="L252" s="105"/>
      <c r="M252" s="90"/>
      <c r="N252" s="106"/>
      <c r="O252" s="388"/>
      <c r="V252" s="371"/>
      <c r="W252" s="371"/>
      <c r="X252" s="371"/>
      <c r="Y252" s="371"/>
    </row>
    <row r="253" spans="1:25" ht="15.75">
      <c r="B253" s="49"/>
      <c r="C253" s="86"/>
      <c r="D253" s="100"/>
      <c r="E253" s="100"/>
      <c r="F253" s="100"/>
      <c r="G253" s="100"/>
      <c r="H253" s="100"/>
      <c r="I253" s="100"/>
      <c r="J253" s="100"/>
      <c r="K253" s="100"/>
      <c r="L253" s="107"/>
      <c r="M253" s="61"/>
      <c r="N253" s="100"/>
      <c r="O253" s="388"/>
      <c r="V253" s="371"/>
      <c r="W253" s="371"/>
      <c r="X253" s="371"/>
      <c r="Y253" s="371"/>
    </row>
    <row r="254" spans="1:25" ht="23.25">
      <c r="B254" s="66" t="s">
        <v>211</v>
      </c>
      <c r="C254" s="87"/>
      <c r="D254" s="388"/>
      <c r="E254" s="388"/>
      <c r="F254" s="388"/>
      <c r="G254" s="388"/>
      <c r="H254" s="388"/>
      <c r="I254" s="388"/>
      <c r="J254" s="388"/>
      <c r="K254" s="388"/>
      <c r="L254" s="108"/>
      <c r="M254" s="62"/>
      <c r="N254" s="388"/>
      <c r="O254" s="388"/>
      <c r="V254" s="371"/>
      <c r="W254" s="371"/>
      <c r="X254" s="371"/>
      <c r="Y254" s="371"/>
    </row>
    <row r="255" spans="1:25" s="26" customFormat="1" ht="15.75">
      <c r="A255" s="96"/>
      <c r="B255" s="115"/>
      <c r="C255" s="195"/>
      <c r="D255" s="186"/>
      <c r="E255" s="186"/>
      <c r="F255" s="186"/>
      <c r="G255" s="186"/>
      <c r="H255" s="247"/>
      <c r="I255" s="247"/>
      <c r="J255" s="247"/>
      <c r="K255" s="247"/>
      <c r="L255" s="188"/>
      <c r="M255" s="153"/>
      <c r="N255" s="186"/>
      <c r="O255" s="186"/>
      <c r="P255" s="96"/>
      <c r="Q255" s="96"/>
      <c r="R255" s="96"/>
      <c r="V255" s="371"/>
      <c r="W255" s="371"/>
      <c r="X255" s="371"/>
      <c r="Y255" s="371"/>
    </row>
    <row r="256" spans="1:25" s="26" customFormat="1" ht="15.75">
      <c r="A256" s="96"/>
      <c r="B256" s="115"/>
      <c r="C256" s="195"/>
      <c r="D256" s="186"/>
      <c r="E256" s="186"/>
      <c r="F256" s="186"/>
      <c r="G256" s="186"/>
      <c r="L256" s="188"/>
      <c r="M256" s="153"/>
      <c r="N256" s="186"/>
      <c r="O256" s="186"/>
      <c r="P256" s="96"/>
      <c r="Q256" s="96"/>
      <c r="R256" s="96"/>
      <c r="V256" s="371"/>
      <c r="W256" s="371"/>
      <c r="X256" s="371"/>
      <c r="Y256" s="371"/>
    </row>
    <row r="257" spans="1:25" ht="21" thickBot="1">
      <c r="B257" s="19"/>
      <c r="C257" s="129" t="s">
        <v>36</v>
      </c>
      <c r="D257" s="2"/>
      <c r="E257" s="8"/>
      <c r="F257" s="1"/>
      <c r="G257" s="2"/>
      <c r="H257" s="2"/>
      <c r="I257" s="2"/>
      <c r="J257" s="2"/>
      <c r="K257" s="282" t="s">
        <v>71</v>
      </c>
      <c r="L257" s="201"/>
      <c r="M257" s="93"/>
      <c r="N257" s="102"/>
      <c r="O257" s="102"/>
      <c r="V257" s="371"/>
      <c r="W257" s="371"/>
      <c r="X257" s="371"/>
      <c r="Y257" s="371"/>
    </row>
    <row r="258" spans="1:25" ht="14.25">
      <c r="B258" s="53" t="s">
        <v>2</v>
      </c>
      <c r="C258" s="363" t="s">
        <v>3</v>
      </c>
      <c r="D258" s="433" t="s">
        <v>4</v>
      </c>
      <c r="E258" s="521" t="s">
        <v>15</v>
      </c>
      <c r="F258" s="522"/>
      <c r="G258" s="433" t="s">
        <v>16</v>
      </c>
      <c r="H258" s="433" t="s">
        <v>62</v>
      </c>
      <c r="I258" s="433" t="s">
        <v>23</v>
      </c>
      <c r="J258" s="433" t="s">
        <v>5</v>
      </c>
      <c r="K258" s="373" t="s">
        <v>6</v>
      </c>
      <c r="L258" s="433" t="s">
        <v>661</v>
      </c>
      <c r="M258" s="59" t="s">
        <v>30</v>
      </c>
      <c r="N258" s="102"/>
      <c r="O258" s="102"/>
      <c r="V258" s="371"/>
      <c r="W258" s="371"/>
      <c r="X258" s="371"/>
      <c r="Y258" s="371"/>
    </row>
    <row r="259" spans="1:25" ht="15" thickBot="1">
      <c r="B259" s="54" t="s">
        <v>7</v>
      </c>
      <c r="C259" s="364" t="s">
        <v>8</v>
      </c>
      <c r="D259" s="434"/>
      <c r="E259" s="523"/>
      <c r="F259" s="524"/>
      <c r="G259" s="434"/>
      <c r="H259" s="434"/>
      <c r="I259" s="434"/>
      <c r="J259" s="434"/>
      <c r="K259" s="374" t="s">
        <v>9</v>
      </c>
      <c r="L259" s="434"/>
      <c r="M259" s="60"/>
      <c r="V259" s="371"/>
      <c r="W259" s="371"/>
      <c r="X259" s="371"/>
      <c r="Y259" s="371"/>
    </row>
    <row r="260" spans="1:25" ht="16.5" thickTop="1">
      <c r="B260" s="14"/>
      <c r="C260" s="16"/>
      <c r="D260" s="109"/>
      <c r="E260" s="388"/>
      <c r="F260" s="388"/>
      <c r="G260" s="388"/>
      <c r="H260" s="388"/>
      <c r="I260" s="388"/>
      <c r="J260" s="334"/>
      <c r="K260" s="388"/>
      <c r="L260" s="108"/>
      <c r="M260" s="55"/>
      <c r="N260" s="97"/>
      <c r="O260" s="388"/>
      <c r="V260" s="371"/>
      <c r="W260" s="371"/>
      <c r="X260" s="371"/>
      <c r="Y260" s="371"/>
    </row>
    <row r="261" spans="1:25" ht="21.95" customHeight="1">
      <c r="B261" s="232" t="s">
        <v>176</v>
      </c>
      <c r="C261" s="132" t="s">
        <v>71</v>
      </c>
      <c r="D261" s="398">
        <v>5</v>
      </c>
      <c r="E261" s="560" t="s">
        <v>169</v>
      </c>
      <c r="F261" s="561"/>
      <c r="G261" s="398" t="s">
        <v>135</v>
      </c>
      <c r="H261" s="367" t="s">
        <v>57</v>
      </c>
      <c r="I261" s="367" t="s">
        <v>490</v>
      </c>
      <c r="J261" s="367" t="s">
        <v>141</v>
      </c>
      <c r="K261" s="367">
        <v>29</v>
      </c>
      <c r="L261" s="647" t="str">
        <f>VLOOKUP(P261,'1'!$A$2:$B$68,2)</f>
        <v>Bramasto Wiryawan Y, S.T, M.MSI</v>
      </c>
      <c r="M261" s="344" t="e">
        <f>VLOOKUP(Q261,'1'!$A$2:$B$68,2)</f>
        <v>#N/A</v>
      </c>
      <c r="N261" s="156"/>
      <c r="O261" s="102"/>
      <c r="P261" s="79">
        <v>9</v>
      </c>
      <c r="Q261" s="79" t="s">
        <v>14</v>
      </c>
      <c r="V261" s="371"/>
      <c r="W261" s="371"/>
      <c r="X261" s="371"/>
      <c r="Y261" s="371"/>
    </row>
    <row r="262" spans="1:25" ht="21.95" customHeight="1">
      <c r="B262" s="154"/>
      <c r="C262" s="132" t="s">
        <v>567</v>
      </c>
      <c r="D262" s="399"/>
      <c r="E262" s="562"/>
      <c r="F262" s="563"/>
      <c r="G262" s="399"/>
      <c r="H262" s="367" t="s">
        <v>57</v>
      </c>
      <c r="I262" s="367" t="s">
        <v>484</v>
      </c>
      <c r="J262" s="389" t="s">
        <v>140</v>
      </c>
      <c r="K262" s="367">
        <v>10</v>
      </c>
      <c r="L262" s="649"/>
      <c r="M262" s="395" t="e">
        <f>VLOOKUP(Q262,'1'!$A$2:$B$68,2)</f>
        <v>#N/A</v>
      </c>
      <c r="N262" s="156"/>
      <c r="O262" s="102"/>
      <c r="P262" s="79">
        <v>51</v>
      </c>
      <c r="Q262" s="79" t="s">
        <v>14</v>
      </c>
      <c r="V262" s="371"/>
      <c r="W262" s="371"/>
      <c r="X262" s="371"/>
      <c r="Y262" s="371"/>
    </row>
    <row r="263" spans="1:25" ht="21.95" customHeight="1">
      <c r="B263" s="70"/>
      <c r="C263" s="320" t="s">
        <v>557</v>
      </c>
      <c r="D263" s="399"/>
      <c r="E263" s="562"/>
      <c r="F263" s="563"/>
      <c r="G263" s="399"/>
      <c r="H263" s="367" t="s">
        <v>57</v>
      </c>
      <c r="I263" s="367" t="s">
        <v>327</v>
      </c>
      <c r="J263" s="391"/>
      <c r="K263" s="367">
        <v>0</v>
      </c>
      <c r="L263" s="648"/>
      <c r="M263" s="397"/>
      <c r="N263" s="156"/>
      <c r="O263" s="102"/>
      <c r="P263" s="79" t="s">
        <v>14</v>
      </c>
      <c r="Q263" s="79" t="s">
        <v>14</v>
      </c>
      <c r="V263" s="371"/>
      <c r="W263" s="371"/>
      <c r="X263" s="371"/>
      <c r="Y263" s="371"/>
    </row>
    <row r="264" spans="1:25" ht="21.95" customHeight="1">
      <c r="B264" s="14"/>
      <c r="C264" s="69"/>
      <c r="D264" s="659">
        <v>5</v>
      </c>
      <c r="E264" s="415" t="s">
        <v>622</v>
      </c>
      <c r="F264" s="325" t="s">
        <v>131</v>
      </c>
      <c r="G264" s="366" t="s">
        <v>122</v>
      </c>
      <c r="H264" s="367" t="s">
        <v>58</v>
      </c>
      <c r="I264" s="367" t="s">
        <v>461</v>
      </c>
      <c r="J264" s="353" t="s">
        <v>82</v>
      </c>
      <c r="K264" s="367" t="s">
        <v>478</v>
      </c>
      <c r="L264" s="392" t="str">
        <f>VLOOKUP(P264,'1'!$A$2:$B$68,2)</f>
        <v>Yustina Retno, S.T, M.Cs</v>
      </c>
      <c r="M264" s="344" t="e">
        <f>VLOOKUP(Q264,'1'!$A$2:$B$68,2)</f>
        <v>#N/A</v>
      </c>
      <c r="N264" s="156"/>
      <c r="O264" s="102"/>
      <c r="P264" s="79">
        <v>55</v>
      </c>
      <c r="Q264" s="79" t="s">
        <v>14</v>
      </c>
      <c r="V264" s="371"/>
      <c r="W264" s="371"/>
      <c r="X264" s="371"/>
      <c r="Y264" s="371"/>
    </row>
    <row r="265" spans="1:25" ht="21.95" customHeight="1">
      <c r="B265" s="14"/>
      <c r="C265" s="310"/>
      <c r="D265" s="661"/>
      <c r="E265" s="416"/>
      <c r="F265" s="352" t="s">
        <v>132</v>
      </c>
      <c r="G265" s="366" t="s">
        <v>135</v>
      </c>
      <c r="H265" s="367" t="s">
        <v>58</v>
      </c>
      <c r="I265" s="367" t="s">
        <v>479</v>
      </c>
      <c r="J265" s="356" t="s">
        <v>82</v>
      </c>
      <c r="K265" s="367" t="s">
        <v>200</v>
      </c>
      <c r="L265" s="393"/>
      <c r="M265" s="344" t="e">
        <f>VLOOKUP(Q265,'1'!$A$2:$B$68,2)</f>
        <v>#N/A</v>
      </c>
      <c r="N265" s="156"/>
      <c r="O265" s="102"/>
      <c r="P265" s="79">
        <v>55</v>
      </c>
      <c r="Q265" s="79" t="s">
        <v>14</v>
      </c>
      <c r="V265" s="371"/>
      <c r="W265" s="371"/>
      <c r="X265" s="371"/>
      <c r="Y265" s="371"/>
    </row>
    <row r="266" spans="1:25" ht="21.95" customHeight="1">
      <c r="B266" s="70"/>
      <c r="C266" s="320"/>
      <c r="D266" s="660"/>
      <c r="E266" s="417"/>
      <c r="F266" s="325" t="s">
        <v>133</v>
      </c>
      <c r="G266" s="366" t="s">
        <v>172</v>
      </c>
      <c r="H266" s="367" t="s">
        <v>58</v>
      </c>
      <c r="I266" s="367" t="s">
        <v>269</v>
      </c>
      <c r="J266" s="356" t="s">
        <v>82</v>
      </c>
      <c r="K266" s="367" t="s">
        <v>278</v>
      </c>
      <c r="L266" s="394"/>
      <c r="M266" s="344" t="e">
        <f>VLOOKUP(Q266,'1'!$A$2:$B$68,2)</f>
        <v>#N/A</v>
      </c>
      <c r="N266" s="156"/>
      <c r="O266" s="102"/>
      <c r="P266" s="79">
        <v>55</v>
      </c>
      <c r="Q266" s="79" t="s">
        <v>14</v>
      </c>
      <c r="V266" s="371"/>
      <c r="W266" s="371"/>
      <c r="X266" s="371"/>
      <c r="Y266" s="371"/>
    </row>
    <row r="267" spans="1:25" ht="21" customHeight="1">
      <c r="B267" s="154"/>
      <c r="C267" s="69"/>
      <c r="D267" s="659">
        <v>5</v>
      </c>
      <c r="E267" s="437" t="s">
        <v>138</v>
      </c>
      <c r="F267" s="438"/>
      <c r="G267" s="398" t="s">
        <v>125</v>
      </c>
      <c r="H267" s="367" t="s">
        <v>244</v>
      </c>
      <c r="I267" s="367" t="s">
        <v>459</v>
      </c>
      <c r="J267" s="367" t="s">
        <v>140</v>
      </c>
      <c r="K267" s="367">
        <v>23</v>
      </c>
      <c r="L267" s="392" t="str">
        <f>VLOOKUP(P267,'1'!$A$2:$B$68,2)</f>
        <v>Yunita Primasanti, S.T, M.T</v>
      </c>
      <c r="M267" s="344" t="str">
        <f>VLOOKUP(Q267,'1'!$A$2:$B$68,2)</f>
        <v>Setiyowati, S.Kom, M.Kom</v>
      </c>
      <c r="N267" s="156"/>
      <c r="O267" s="102"/>
      <c r="P267" s="79">
        <v>56</v>
      </c>
      <c r="Q267" s="79">
        <v>38</v>
      </c>
      <c r="V267" s="371"/>
      <c r="W267" s="371"/>
      <c r="X267" s="371"/>
      <c r="Y267" s="371"/>
    </row>
    <row r="268" spans="1:25" ht="21" customHeight="1">
      <c r="B268" s="6"/>
      <c r="C268" s="310"/>
      <c r="D268" s="660"/>
      <c r="E268" s="441"/>
      <c r="F268" s="442"/>
      <c r="G268" s="400"/>
      <c r="H268" s="367" t="s">
        <v>242</v>
      </c>
      <c r="I268" s="367" t="s">
        <v>460</v>
      </c>
      <c r="J268" s="367" t="s">
        <v>141</v>
      </c>
      <c r="K268" s="367">
        <v>25</v>
      </c>
      <c r="L268" s="394"/>
      <c r="M268" s="344" t="e">
        <f>VLOOKUP(Q268,'1'!$A$2:$B$68,2)</f>
        <v>#N/A</v>
      </c>
      <c r="N268" s="156"/>
      <c r="O268" s="102"/>
      <c r="P268" s="79">
        <v>51</v>
      </c>
      <c r="Q268" s="79" t="s">
        <v>14</v>
      </c>
      <c r="V268" s="371"/>
      <c r="W268" s="371"/>
      <c r="X268" s="371"/>
      <c r="Y268" s="371"/>
    </row>
    <row r="269" spans="1:25" ht="27.75" customHeight="1">
      <c r="B269" s="6"/>
      <c r="C269" s="301"/>
      <c r="D269" s="321">
        <v>5</v>
      </c>
      <c r="E269" s="349" t="s">
        <v>148</v>
      </c>
      <c r="F269" s="384" t="s">
        <v>131</v>
      </c>
      <c r="G269" s="366" t="s">
        <v>548</v>
      </c>
      <c r="H269" s="367" t="s">
        <v>26</v>
      </c>
      <c r="I269" s="367" t="s">
        <v>258</v>
      </c>
      <c r="J269" s="356" t="s">
        <v>158</v>
      </c>
      <c r="K269" s="367">
        <v>26</v>
      </c>
      <c r="L269" s="149" t="str">
        <f>VLOOKUP(P269,'1'!$A$2:$B$68,2)</f>
        <v>Kustanto, S.T, M. Eng</v>
      </c>
      <c r="M269" s="344" t="e">
        <f>VLOOKUP(Q269,'1'!$A$2:$B$68,2)</f>
        <v>#N/A</v>
      </c>
      <c r="N269" s="156"/>
      <c r="O269" s="102"/>
      <c r="P269" s="79">
        <v>30</v>
      </c>
      <c r="Q269" s="79" t="s">
        <v>14</v>
      </c>
      <c r="V269" s="371"/>
      <c r="W269" s="371"/>
      <c r="X269" s="371"/>
      <c r="Y269" s="371"/>
    </row>
    <row r="270" spans="1:25" ht="21.95" customHeight="1">
      <c r="B270" s="14"/>
      <c r="C270" s="69"/>
      <c r="D270" s="131"/>
      <c r="E270" s="173"/>
      <c r="F270" s="173"/>
      <c r="G270" s="41"/>
      <c r="H270" s="191"/>
      <c r="L270" s="192"/>
      <c r="M270" s="193"/>
      <c r="N270" s="194"/>
      <c r="O270" s="102"/>
      <c r="V270" s="371"/>
      <c r="W270" s="371"/>
      <c r="X270" s="371"/>
      <c r="Y270" s="371"/>
    </row>
    <row r="271" spans="1:25" ht="21.95" customHeight="1">
      <c r="B271" s="14"/>
      <c r="C271" s="310"/>
      <c r="D271" s="620" t="s">
        <v>39</v>
      </c>
      <c r="E271" s="621"/>
      <c r="F271" s="621"/>
      <c r="G271" s="621"/>
      <c r="H271" s="621"/>
      <c r="I271" s="621"/>
      <c r="J271" s="621"/>
      <c r="K271" s="621"/>
      <c r="L271" s="621"/>
      <c r="M271" s="621"/>
      <c r="N271" s="622"/>
      <c r="O271" s="102"/>
      <c r="V271" s="371"/>
      <c r="W271" s="371"/>
      <c r="X271" s="371"/>
      <c r="Y271" s="371"/>
    </row>
    <row r="272" spans="1:25" ht="36" customHeight="1">
      <c r="A272" s="96"/>
      <c r="B272" s="72"/>
      <c r="C272" s="310"/>
      <c r="D272" s="321">
        <v>7</v>
      </c>
      <c r="E272" s="379" t="s">
        <v>621</v>
      </c>
      <c r="F272" s="325" t="s">
        <v>131</v>
      </c>
      <c r="G272" s="366" t="s">
        <v>649</v>
      </c>
      <c r="H272" s="367" t="s">
        <v>58</v>
      </c>
      <c r="I272" s="367" t="s">
        <v>551</v>
      </c>
      <c r="J272" s="367" t="s">
        <v>140</v>
      </c>
      <c r="K272" s="367" t="s">
        <v>597</v>
      </c>
      <c r="L272" s="149" t="str">
        <f>VLOOKUP(P272,'1'!$A$2:$B$68,2)</f>
        <v>Siti Rohmah, S.Kom, M.Kom</v>
      </c>
      <c r="M272" s="344" t="e">
        <f>VLOOKUP(Q272,'1'!$A$2:$B$68,2)</f>
        <v>#N/A</v>
      </c>
      <c r="N272" s="156"/>
      <c r="O272" s="102"/>
      <c r="P272" s="79">
        <v>39</v>
      </c>
      <c r="Q272" s="79" t="s">
        <v>14</v>
      </c>
      <c r="V272" s="371"/>
      <c r="W272" s="371"/>
      <c r="X272" s="371"/>
      <c r="Y272" s="371"/>
    </row>
    <row r="273" spans="2:25" ht="21" customHeight="1">
      <c r="B273" s="231"/>
      <c r="C273" s="331" t="s">
        <v>151</v>
      </c>
      <c r="D273" s="663">
        <v>3</v>
      </c>
      <c r="E273" s="354" t="s">
        <v>127</v>
      </c>
      <c r="F273" s="601" t="s">
        <v>131</v>
      </c>
      <c r="G273" s="398" t="s">
        <v>123</v>
      </c>
      <c r="H273" s="367" t="s">
        <v>26</v>
      </c>
      <c r="I273" s="367" t="s">
        <v>391</v>
      </c>
      <c r="J273" s="420" t="s">
        <v>82</v>
      </c>
      <c r="K273" s="367" t="s">
        <v>332</v>
      </c>
      <c r="L273" s="392" t="str">
        <f>VLOOKUP(P273,'1'!$A$2:$B$68,2)</f>
        <v>Paulus Harsadi, S.Kom, M.Kom</v>
      </c>
      <c r="M273" s="395" t="e">
        <f>VLOOKUP(Q273,'1'!$A$2:$B$68,2)</f>
        <v>#N/A</v>
      </c>
      <c r="N273" s="156"/>
      <c r="O273" s="102"/>
      <c r="P273" s="79">
        <v>32</v>
      </c>
      <c r="Q273" s="79" t="s">
        <v>14</v>
      </c>
      <c r="V273" s="371"/>
      <c r="W273" s="371"/>
      <c r="X273" s="371"/>
      <c r="Y273" s="371"/>
    </row>
    <row r="274" spans="2:25" ht="38.25" customHeight="1">
      <c r="B274" s="70"/>
      <c r="C274" s="332" t="s">
        <v>152</v>
      </c>
      <c r="D274" s="663">
        <v>3</v>
      </c>
      <c r="E274" s="382" t="s">
        <v>351</v>
      </c>
      <c r="F274" s="602"/>
      <c r="G274" s="400"/>
      <c r="H274" s="367" t="s">
        <v>442</v>
      </c>
      <c r="I274" s="367" t="s">
        <v>441</v>
      </c>
      <c r="J274" s="421"/>
      <c r="K274" s="367" t="s">
        <v>440</v>
      </c>
      <c r="L274" s="394"/>
      <c r="M274" s="397"/>
      <c r="N274" s="156"/>
      <c r="O274" s="102"/>
      <c r="P274" s="79">
        <v>32</v>
      </c>
      <c r="Q274" s="79" t="s">
        <v>14</v>
      </c>
      <c r="V274" s="371"/>
      <c r="W274" s="371"/>
      <c r="X274" s="371"/>
      <c r="Y274" s="371"/>
    </row>
    <row r="275" spans="2:25" ht="38.25" customHeight="1">
      <c r="B275" s="5"/>
      <c r="C275" s="132" t="s">
        <v>71</v>
      </c>
      <c r="D275" s="321">
        <v>3</v>
      </c>
      <c r="E275" s="303" t="s">
        <v>313</v>
      </c>
      <c r="F275" s="330" t="s">
        <v>131</v>
      </c>
      <c r="G275" s="366" t="s">
        <v>134</v>
      </c>
      <c r="H275" s="367" t="s">
        <v>58</v>
      </c>
      <c r="I275" s="367" t="s">
        <v>475</v>
      </c>
      <c r="J275" s="356" t="s">
        <v>82</v>
      </c>
      <c r="K275" s="367" t="s">
        <v>476</v>
      </c>
      <c r="L275" s="343" t="str">
        <f>VLOOKUP(P275,'1'!$A$2:$B$68,2)</f>
        <v>Paulus Harsadi, S.Kom, M.Kom</v>
      </c>
      <c r="M275" s="344" t="e">
        <f>VLOOKUP(Q275,'1'!$A$2:$B$68,2)</f>
        <v>#N/A</v>
      </c>
      <c r="N275" s="156"/>
      <c r="O275" s="102"/>
      <c r="P275" s="79">
        <v>32</v>
      </c>
      <c r="Q275" s="79" t="s">
        <v>14</v>
      </c>
      <c r="V275" s="371"/>
      <c r="W275" s="371"/>
      <c r="X275" s="371"/>
      <c r="Y275" s="371"/>
    </row>
    <row r="276" spans="2:25" ht="21" customHeight="1">
      <c r="B276" s="20"/>
      <c r="C276" s="132" t="s">
        <v>567</v>
      </c>
      <c r="D276" s="659">
        <v>5</v>
      </c>
      <c r="E276" s="437" t="s">
        <v>138</v>
      </c>
      <c r="F276" s="438"/>
      <c r="G276" s="398" t="s">
        <v>134</v>
      </c>
      <c r="H276" s="367" t="s">
        <v>58</v>
      </c>
      <c r="I276" s="367" t="s">
        <v>457</v>
      </c>
      <c r="J276" s="367" t="s">
        <v>140</v>
      </c>
      <c r="K276" s="367">
        <v>30</v>
      </c>
      <c r="L276" s="392" t="str">
        <f>VLOOKUP(P276,'1'!$A$2:$B$68,2)</f>
        <v>Elistya Rimawati, S.Si, M.Si</v>
      </c>
      <c r="M276" s="344" t="e">
        <f>VLOOKUP(Q276,'1'!$A$2:$B$68,2)</f>
        <v>#N/A</v>
      </c>
      <c r="N276" s="156"/>
      <c r="O276" s="102"/>
      <c r="P276" s="79">
        <v>22</v>
      </c>
      <c r="Q276" s="79" t="s">
        <v>14</v>
      </c>
      <c r="V276" s="371"/>
      <c r="W276" s="371"/>
      <c r="X276" s="371"/>
      <c r="Y276" s="371"/>
    </row>
    <row r="277" spans="2:25" ht="21" customHeight="1">
      <c r="B277" s="20"/>
      <c r="C277" s="320" t="s">
        <v>557</v>
      </c>
      <c r="D277" s="660"/>
      <c r="E277" s="441"/>
      <c r="F277" s="442"/>
      <c r="G277" s="399"/>
      <c r="H277" s="367" t="s">
        <v>58</v>
      </c>
      <c r="I277" s="367" t="s">
        <v>281</v>
      </c>
      <c r="J277" s="389" t="s">
        <v>141</v>
      </c>
      <c r="K277" s="367" t="s">
        <v>465</v>
      </c>
      <c r="L277" s="393"/>
      <c r="M277" s="409" t="e">
        <f>VLOOKUP(Q277,'1'!$A$2:$B$68,2)</f>
        <v>#N/A</v>
      </c>
      <c r="N277" s="156"/>
      <c r="O277" s="102"/>
      <c r="P277" s="79">
        <v>25</v>
      </c>
      <c r="Q277" s="79" t="s">
        <v>14</v>
      </c>
      <c r="V277" s="371"/>
      <c r="W277" s="371"/>
      <c r="X277" s="371"/>
      <c r="Y277" s="371"/>
    </row>
    <row r="278" spans="2:25" ht="21" customHeight="1">
      <c r="B278" s="20"/>
      <c r="C278" s="310"/>
      <c r="D278" s="663">
        <v>5</v>
      </c>
      <c r="E278" s="463" t="s">
        <v>138</v>
      </c>
      <c r="F278" s="464"/>
      <c r="G278" s="400"/>
      <c r="H278" s="367" t="s">
        <v>243</v>
      </c>
      <c r="I278" s="367" t="s">
        <v>259</v>
      </c>
      <c r="J278" s="391"/>
      <c r="K278" s="367">
        <v>1</v>
      </c>
      <c r="L278" s="394"/>
      <c r="M278" s="410"/>
      <c r="N278" s="156"/>
      <c r="O278" s="102"/>
      <c r="P278" s="79" t="s">
        <v>14</v>
      </c>
      <c r="Q278" s="79" t="s">
        <v>14</v>
      </c>
      <c r="V278" s="371"/>
      <c r="W278" s="371"/>
      <c r="X278" s="371"/>
      <c r="Y278" s="371"/>
    </row>
    <row r="279" spans="2:25" ht="21" customHeight="1">
      <c r="B279" s="20"/>
      <c r="C279" s="310"/>
      <c r="D279" s="321">
        <v>5</v>
      </c>
      <c r="E279" s="297" t="s">
        <v>187</v>
      </c>
      <c r="F279" s="384" t="s">
        <v>131</v>
      </c>
      <c r="G279" s="366" t="s">
        <v>134</v>
      </c>
      <c r="H279" s="367" t="s">
        <v>26</v>
      </c>
      <c r="I279" s="367" t="s">
        <v>194</v>
      </c>
      <c r="J279" s="356" t="s">
        <v>158</v>
      </c>
      <c r="K279" s="367">
        <v>11</v>
      </c>
      <c r="L279" s="149" t="str">
        <f>VLOOKUP(P279,'1'!$A$2:$B$68,2)</f>
        <v>Kustanto, S.T, M. Eng</v>
      </c>
      <c r="M279" s="344" t="e">
        <f>VLOOKUP(Q279,'1'!$A$2:$B$68,2)</f>
        <v>#N/A</v>
      </c>
      <c r="N279" s="156"/>
      <c r="O279" s="102"/>
      <c r="P279" s="79">
        <v>30</v>
      </c>
      <c r="Q279" s="79" t="s">
        <v>14</v>
      </c>
      <c r="V279" s="371"/>
      <c r="W279" s="371"/>
      <c r="X279" s="371"/>
      <c r="Y279" s="371"/>
    </row>
    <row r="280" spans="2:25" ht="18.75">
      <c r="B280" s="70"/>
      <c r="C280" s="132"/>
      <c r="D280" s="659">
        <v>5</v>
      </c>
      <c r="E280" s="437" t="s">
        <v>169</v>
      </c>
      <c r="F280" s="438"/>
      <c r="G280" s="398" t="s">
        <v>134</v>
      </c>
      <c r="H280" s="367" t="s">
        <v>57</v>
      </c>
      <c r="I280" s="367" t="s">
        <v>359</v>
      </c>
      <c r="J280" s="389" t="s">
        <v>142</v>
      </c>
      <c r="K280" s="367" t="s">
        <v>360</v>
      </c>
      <c r="L280" s="392" t="str">
        <f>VLOOKUP(P280,'1'!$A$2:$B$68,2)</f>
        <v>Bramasto Wiryawan Y, S.T, M.MSI</v>
      </c>
      <c r="M280" s="395" t="e">
        <f>VLOOKUP(Q280,'1'!$A$2:$B$68,2)</f>
        <v>#N/A</v>
      </c>
      <c r="N280" s="156"/>
      <c r="O280" s="102"/>
      <c r="P280" s="79">
        <v>9</v>
      </c>
      <c r="Q280" s="79" t="s">
        <v>14</v>
      </c>
    </row>
    <row r="281" spans="2:25" ht="18.75">
      <c r="B281" s="70"/>
      <c r="C281" s="132"/>
      <c r="D281" s="660"/>
      <c r="E281" s="441"/>
      <c r="F281" s="442"/>
      <c r="G281" s="400"/>
      <c r="H281" s="367" t="s">
        <v>57</v>
      </c>
      <c r="I281" s="367" t="s">
        <v>165</v>
      </c>
      <c r="J281" s="391"/>
      <c r="K281" s="367">
        <v>2</v>
      </c>
      <c r="L281" s="394"/>
      <c r="M281" s="397"/>
      <c r="N281" s="156"/>
      <c r="O281" s="102"/>
      <c r="P281" s="79" t="s">
        <v>14</v>
      </c>
      <c r="Q281" s="79" t="s">
        <v>14</v>
      </c>
    </row>
    <row r="282" spans="2:25" ht="21.95" customHeight="1" thickBot="1">
      <c r="B282" s="256"/>
      <c r="C282" s="233"/>
      <c r="D282" s="234"/>
      <c r="E282" s="235"/>
      <c r="F282" s="236"/>
      <c r="G282" s="234"/>
      <c r="H282" s="234"/>
      <c r="I282" s="234"/>
      <c r="J282" s="234"/>
      <c r="K282" s="411" t="s">
        <v>45</v>
      </c>
      <c r="L282" s="249"/>
      <c r="M282" s="197"/>
      <c r="N282" s="110"/>
      <c r="O282" s="102"/>
      <c r="V282" s="371"/>
      <c r="W282" s="371"/>
      <c r="X282" s="371"/>
      <c r="Y282" s="371"/>
    </row>
    <row r="283" spans="2:25" ht="21.95" customHeight="1" thickTop="1">
      <c r="B283" s="257"/>
      <c r="C283" s="237"/>
      <c r="D283" s="238"/>
      <c r="E283" s="239"/>
      <c r="F283" s="240"/>
      <c r="G283" s="238"/>
      <c r="H283" s="238"/>
      <c r="I283" s="238"/>
      <c r="J283" s="238"/>
      <c r="K283" s="412"/>
      <c r="L283" s="251"/>
      <c r="M283" s="198"/>
      <c r="N283" s="180"/>
      <c r="O283" s="102"/>
      <c r="V283" s="371"/>
      <c r="W283" s="371"/>
      <c r="X283" s="371"/>
      <c r="Y283" s="371"/>
    </row>
    <row r="284" spans="2:25" ht="34.5" customHeight="1">
      <c r="B284" s="232" t="s">
        <v>177</v>
      </c>
      <c r="C284" s="132" t="s">
        <v>45</v>
      </c>
      <c r="D284" s="663">
        <v>5</v>
      </c>
      <c r="E284" s="378" t="s">
        <v>644</v>
      </c>
      <c r="F284" s="324" t="s">
        <v>131</v>
      </c>
      <c r="G284" s="366" t="s">
        <v>122</v>
      </c>
      <c r="H284" s="367" t="s">
        <v>26</v>
      </c>
      <c r="I284" s="367" t="s">
        <v>269</v>
      </c>
      <c r="J284" s="367" t="s">
        <v>144</v>
      </c>
      <c r="K284" s="367" t="s">
        <v>385</v>
      </c>
      <c r="L284" s="149" t="str">
        <f>VLOOKUP(P284,'1'!$A$2:$B$68,2)</f>
        <v>Saly Kurnia Octaviani, S.Pd, M.Hum</v>
      </c>
      <c r="M284" s="344" t="e">
        <f>VLOOKUP(Q284,'1'!$A$2:$B$68,2)</f>
        <v>#N/A</v>
      </c>
      <c r="N284" s="156"/>
      <c r="O284" s="102"/>
      <c r="P284" s="79">
        <v>47</v>
      </c>
      <c r="Q284" s="79" t="s">
        <v>14</v>
      </c>
      <c r="V284" s="371"/>
      <c r="W284" s="371"/>
      <c r="X284" s="371"/>
      <c r="Y284" s="371"/>
    </row>
    <row r="285" spans="2:25" ht="33.75" customHeight="1">
      <c r="B285" s="154"/>
      <c r="C285" s="132" t="s">
        <v>568</v>
      </c>
      <c r="D285" s="663">
        <v>5</v>
      </c>
      <c r="E285" s="378" t="s">
        <v>644</v>
      </c>
      <c r="F285" s="324" t="s">
        <v>132</v>
      </c>
      <c r="G285" s="366" t="s">
        <v>135</v>
      </c>
      <c r="H285" s="367" t="s">
        <v>58</v>
      </c>
      <c r="I285" s="367" t="s">
        <v>269</v>
      </c>
      <c r="J285" s="367" t="s">
        <v>144</v>
      </c>
      <c r="K285" s="367" t="s">
        <v>278</v>
      </c>
      <c r="L285" s="343" t="str">
        <f>VLOOKUP(P285,'1'!$A$2:$B$68,2)</f>
        <v>Saly Kurnia Octaviani, S.Pd, M.Hum</v>
      </c>
      <c r="M285" s="344" t="e">
        <f>VLOOKUP(Q285,'1'!$A$2:$B$68,2)</f>
        <v>#N/A</v>
      </c>
      <c r="N285" s="156"/>
      <c r="O285" s="102"/>
      <c r="P285" s="79">
        <v>47</v>
      </c>
      <c r="Q285" s="79" t="s">
        <v>14</v>
      </c>
      <c r="V285" s="371"/>
      <c r="W285" s="371"/>
      <c r="X285" s="371"/>
      <c r="Y285" s="371"/>
    </row>
    <row r="286" spans="2:25" ht="21.95" customHeight="1">
      <c r="B286" s="6"/>
      <c r="C286" s="320" t="s">
        <v>557</v>
      </c>
      <c r="D286" s="659">
        <v>7</v>
      </c>
      <c r="E286" s="401" t="s">
        <v>67</v>
      </c>
      <c r="F286" s="402"/>
      <c r="G286" s="398" t="s">
        <v>135</v>
      </c>
      <c r="H286" s="367" t="s">
        <v>155</v>
      </c>
      <c r="I286" s="367" t="s">
        <v>470</v>
      </c>
      <c r="J286" s="367" t="s">
        <v>140</v>
      </c>
      <c r="K286" s="367" t="s">
        <v>471</v>
      </c>
      <c r="L286" s="392" t="str">
        <f>VLOOKUP(P286,'1'!$A$2:$B$68,2)</f>
        <v>Bambang Satrio Nugroho, S.E, M.M</v>
      </c>
      <c r="M286" s="344" t="e">
        <f>VLOOKUP(Q286,'1'!$A$2:$B$68,2)</f>
        <v>#N/A</v>
      </c>
      <c r="N286" s="156"/>
      <c r="O286" s="102"/>
      <c r="P286" s="79">
        <v>7</v>
      </c>
      <c r="Q286" s="79" t="s">
        <v>14</v>
      </c>
      <c r="V286" s="371"/>
      <c r="W286" s="371"/>
      <c r="X286" s="371"/>
      <c r="Y286" s="371"/>
    </row>
    <row r="287" spans="2:25" ht="21.95" customHeight="1">
      <c r="B287" s="6"/>
      <c r="C287" s="310"/>
      <c r="D287" s="661"/>
      <c r="E287" s="403"/>
      <c r="F287" s="404"/>
      <c r="G287" s="399"/>
      <c r="H287" s="367" t="s">
        <v>58</v>
      </c>
      <c r="I287" s="367" t="s">
        <v>279</v>
      </c>
      <c r="J287" s="348" t="s">
        <v>141</v>
      </c>
      <c r="K287" s="367" t="s">
        <v>592</v>
      </c>
      <c r="L287" s="393"/>
      <c r="M287" s="344" t="e">
        <f>VLOOKUP(Q287,'1'!$A$2:$B$68,2)</f>
        <v>#N/A</v>
      </c>
      <c r="N287" s="156"/>
      <c r="O287" s="102"/>
      <c r="P287" s="79">
        <v>35</v>
      </c>
      <c r="Q287" s="79" t="s">
        <v>14</v>
      </c>
      <c r="V287" s="371"/>
      <c r="W287" s="371"/>
      <c r="X287" s="371"/>
      <c r="Y287" s="371"/>
    </row>
    <row r="288" spans="2:25" ht="21.95" customHeight="1">
      <c r="B288" s="72"/>
      <c r="C288" s="151"/>
      <c r="D288" s="661"/>
      <c r="E288" s="403"/>
      <c r="F288" s="404"/>
      <c r="G288" s="399"/>
      <c r="H288" s="367" t="s">
        <v>58</v>
      </c>
      <c r="I288" s="367" t="s">
        <v>298</v>
      </c>
      <c r="J288" s="348" t="s">
        <v>142</v>
      </c>
      <c r="K288" s="367" t="s">
        <v>593</v>
      </c>
      <c r="L288" s="394"/>
      <c r="M288" s="344" t="e">
        <f>VLOOKUP(Q288,'1'!$A$2:$B$68,2)</f>
        <v>#N/A</v>
      </c>
      <c r="N288" s="156"/>
      <c r="O288" s="102"/>
      <c r="P288" s="79">
        <v>25</v>
      </c>
      <c r="Q288" s="79" t="s">
        <v>14</v>
      </c>
      <c r="V288" s="371"/>
      <c r="W288" s="371"/>
      <c r="X288" s="371"/>
      <c r="Y288" s="371"/>
    </row>
    <row r="289" spans="2:25" ht="38.25" customHeight="1">
      <c r="B289" s="154"/>
      <c r="C289" s="310"/>
      <c r="D289" s="663">
        <v>5</v>
      </c>
      <c r="E289" s="415" t="s">
        <v>631</v>
      </c>
      <c r="F289" s="458"/>
      <c r="G289" s="342" t="s">
        <v>147</v>
      </c>
      <c r="H289" s="367" t="s">
        <v>56</v>
      </c>
      <c r="I289" s="367" t="s">
        <v>192</v>
      </c>
      <c r="J289" s="365" t="s">
        <v>82</v>
      </c>
      <c r="K289" s="367" t="s">
        <v>363</v>
      </c>
      <c r="L289" s="343" t="str">
        <f>VLOOKUP(P289,'1'!$A$2:$B$68,2)</f>
        <v>Zakaria Zuhdi, S.Kom</v>
      </c>
      <c r="M289" s="344" t="e">
        <f>VLOOKUP(Q289,'1'!$A$2:$B$68,2)</f>
        <v>#N/A</v>
      </c>
      <c r="N289" s="156"/>
      <c r="O289" s="102"/>
      <c r="P289" s="79">
        <v>58</v>
      </c>
      <c r="Q289" s="79" t="s">
        <v>14</v>
      </c>
      <c r="V289" s="371"/>
      <c r="W289" s="371"/>
      <c r="X289" s="371"/>
      <c r="Y289" s="371"/>
    </row>
    <row r="290" spans="2:25" ht="23.1" customHeight="1">
      <c r="B290" s="72"/>
      <c r="C290" s="301"/>
      <c r="D290" s="659">
        <v>5</v>
      </c>
      <c r="E290" s="415" t="s">
        <v>631</v>
      </c>
      <c r="F290" s="359" t="s">
        <v>131</v>
      </c>
      <c r="G290" s="366" t="s">
        <v>172</v>
      </c>
      <c r="H290" s="367" t="s">
        <v>227</v>
      </c>
      <c r="I290" s="367" t="s">
        <v>325</v>
      </c>
      <c r="J290" s="356" t="s">
        <v>216</v>
      </c>
      <c r="K290" s="367" t="s">
        <v>494</v>
      </c>
      <c r="L290" s="392" t="str">
        <f>VLOOKUP(P290,'1'!$A$2:$B$68,2)</f>
        <v>Teguh Susyanto,S.Kom, M.Cs</v>
      </c>
      <c r="M290" s="344" t="e">
        <f>VLOOKUP(Q290,'1'!$A$2:$B$68,2)</f>
        <v>#N/A</v>
      </c>
      <c r="N290" s="156"/>
      <c r="O290" s="102"/>
      <c r="P290" s="79">
        <v>48</v>
      </c>
      <c r="Q290" s="79" t="s">
        <v>14</v>
      </c>
      <c r="V290" s="371"/>
      <c r="W290" s="371"/>
      <c r="X290" s="371"/>
      <c r="Y290" s="371">
        <v>26</v>
      </c>
    </row>
    <row r="291" spans="2:25" ht="23.1" customHeight="1">
      <c r="B291" s="72"/>
      <c r="C291" s="301"/>
      <c r="D291" s="661"/>
      <c r="E291" s="416"/>
      <c r="F291" s="418" t="s">
        <v>132</v>
      </c>
      <c r="G291" s="398" t="s">
        <v>658</v>
      </c>
      <c r="H291" s="367" t="s">
        <v>227</v>
      </c>
      <c r="I291" s="367" t="s">
        <v>490</v>
      </c>
      <c r="J291" s="420" t="s">
        <v>216</v>
      </c>
      <c r="K291" s="367">
        <v>9</v>
      </c>
      <c r="L291" s="393"/>
      <c r="M291" s="395" t="e">
        <f>VLOOKUP(Q291,'1'!$A$2:$B$68,2)</f>
        <v>#N/A</v>
      </c>
      <c r="N291" s="156"/>
      <c r="O291" s="102"/>
      <c r="P291" s="79">
        <v>48</v>
      </c>
      <c r="Q291" s="79" t="s">
        <v>14</v>
      </c>
      <c r="V291" s="371"/>
      <c r="W291" s="371"/>
      <c r="X291" s="371"/>
      <c r="Y291" s="371"/>
    </row>
    <row r="292" spans="2:25" ht="23.1" customHeight="1">
      <c r="B292" s="72"/>
      <c r="C292" s="301"/>
      <c r="D292" s="660"/>
      <c r="E292" s="417"/>
      <c r="F292" s="419"/>
      <c r="G292" s="400"/>
      <c r="H292" s="367" t="s">
        <v>228</v>
      </c>
      <c r="I292" s="367" t="s">
        <v>326</v>
      </c>
      <c r="J292" s="421"/>
      <c r="K292" s="367" t="s">
        <v>203</v>
      </c>
      <c r="L292" s="394"/>
      <c r="M292" s="397"/>
      <c r="N292" s="156"/>
      <c r="O292" s="102"/>
      <c r="P292" s="79">
        <v>48</v>
      </c>
      <c r="Q292" s="79" t="s">
        <v>14</v>
      </c>
      <c r="V292" s="371"/>
      <c r="W292" s="371"/>
      <c r="X292" s="371"/>
      <c r="Y292" s="371"/>
    </row>
    <row r="293" spans="2:25" ht="21.95" customHeight="1">
      <c r="B293" s="6"/>
      <c r="C293" s="151"/>
      <c r="D293" s="366"/>
      <c r="E293" s="580"/>
      <c r="F293" s="581"/>
      <c r="G293" s="366"/>
      <c r="H293" s="367"/>
      <c r="I293" s="367"/>
      <c r="J293" s="356"/>
      <c r="K293" s="367"/>
      <c r="L293" s="149"/>
      <c r="M293" s="185"/>
      <c r="N293" s="156"/>
      <c r="O293" s="102"/>
      <c r="V293" s="371"/>
      <c r="W293" s="371"/>
      <c r="X293" s="371"/>
      <c r="Y293" s="371"/>
    </row>
    <row r="294" spans="2:25" ht="21.95" customHeight="1">
      <c r="B294" s="6"/>
      <c r="C294" s="132"/>
      <c r="D294" s="430" t="s">
        <v>39</v>
      </c>
      <c r="E294" s="431"/>
      <c r="F294" s="431"/>
      <c r="G294" s="431"/>
      <c r="H294" s="431"/>
      <c r="I294" s="431"/>
      <c r="J294" s="431"/>
      <c r="K294" s="431"/>
      <c r="L294" s="431"/>
      <c r="M294" s="526"/>
      <c r="N294" s="155"/>
      <c r="O294" s="102"/>
      <c r="V294" s="371"/>
      <c r="W294" s="371"/>
      <c r="X294" s="371"/>
      <c r="Y294" s="371"/>
    </row>
    <row r="295" spans="2:25" ht="36" customHeight="1">
      <c r="B295" s="72"/>
      <c r="D295" s="668">
        <v>5</v>
      </c>
      <c r="E295" s="381" t="s">
        <v>644</v>
      </c>
      <c r="F295" s="351" t="s">
        <v>131</v>
      </c>
      <c r="G295" s="340" t="s">
        <v>123</v>
      </c>
      <c r="H295" s="348" t="s">
        <v>163</v>
      </c>
      <c r="I295" s="348" t="s">
        <v>194</v>
      </c>
      <c r="J295" s="348" t="s">
        <v>140</v>
      </c>
      <c r="K295" s="348">
        <v>11</v>
      </c>
      <c r="L295" s="362" t="str">
        <f>VLOOKUP(P295,'1'!$A$2:$B$68,2)</f>
        <v>Saly Kurnia Octaviani, S.Pd, M.Hum</v>
      </c>
      <c r="M295" s="345" t="e">
        <f>VLOOKUP(Q295,'1'!$A$2:$B$68,2)</f>
        <v>#N/A</v>
      </c>
      <c r="N295" s="156"/>
      <c r="O295" s="102"/>
      <c r="P295" s="79">
        <v>47</v>
      </c>
      <c r="Q295" s="79" t="s">
        <v>14</v>
      </c>
      <c r="R295"/>
      <c r="U295" s="371"/>
      <c r="V295" s="371"/>
      <c r="W295" s="371"/>
      <c r="X295" s="371"/>
    </row>
    <row r="296" spans="2:25" ht="21" customHeight="1">
      <c r="B296" s="6"/>
      <c r="C296" s="385" t="s">
        <v>151</v>
      </c>
      <c r="D296" s="663">
        <v>3</v>
      </c>
      <c r="E296" s="471" t="s">
        <v>124</v>
      </c>
      <c r="F296" s="472"/>
      <c r="G296" s="398" t="s">
        <v>544</v>
      </c>
      <c r="H296" s="367" t="s">
        <v>26</v>
      </c>
      <c r="I296" s="367" t="s">
        <v>256</v>
      </c>
      <c r="J296" s="420" t="s">
        <v>75</v>
      </c>
      <c r="K296" s="367">
        <v>7</v>
      </c>
      <c r="L296" s="456" t="str">
        <f>VLOOKUP(P296,'1'!$A$2:$B$68,2)</f>
        <v>Bebas Widada, S.Si, M.Kom</v>
      </c>
      <c r="M296" s="395" t="e">
        <f>VLOOKUP(Q296,'1'!$A$2:$B$68,2)</f>
        <v>#N/A</v>
      </c>
      <c r="N296" s="156"/>
      <c r="O296" s="102"/>
      <c r="P296" s="79">
        <v>10</v>
      </c>
      <c r="Q296" s="79" t="s">
        <v>14</v>
      </c>
      <c r="V296" s="371"/>
      <c r="W296" s="371"/>
      <c r="X296" s="371"/>
      <c r="Y296" s="371"/>
    </row>
    <row r="297" spans="2:25" ht="21" customHeight="1">
      <c r="B297" s="6"/>
      <c r="C297" s="385" t="s">
        <v>152</v>
      </c>
      <c r="D297" s="321">
        <v>3</v>
      </c>
      <c r="E297" s="473" t="s">
        <v>124</v>
      </c>
      <c r="F297" s="474"/>
      <c r="G297" s="400"/>
      <c r="H297" s="367" t="s">
        <v>26</v>
      </c>
      <c r="I297" s="367" t="s">
        <v>253</v>
      </c>
      <c r="J297" s="421"/>
      <c r="K297" s="367">
        <v>2</v>
      </c>
      <c r="L297" s="457"/>
      <c r="M297" s="397"/>
      <c r="N297" s="156"/>
      <c r="O297" s="102"/>
      <c r="P297" s="79">
        <v>10</v>
      </c>
      <c r="Q297" s="79" t="s">
        <v>14</v>
      </c>
      <c r="V297" s="371"/>
      <c r="W297" s="371"/>
      <c r="X297" s="371"/>
      <c r="Y297" s="371"/>
    </row>
    <row r="298" spans="2:25" ht="21" customHeight="1">
      <c r="B298" s="5"/>
      <c r="C298" s="385" t="s">
        <v>151</v>
      </c>
      <c r="D298" s="321">
        <v>3</v>
      </c>
      <c r="E298" s="475" t="s">
        <v>233</v>
      </c>
      <c r="F298" s="476"/>
      <c r="G298" s="366" t="s">
        <v>123</v>
      </c>
      <c r="H298" s="367" t="s">
        <v>21</v>
      </c>
      <c r="I298" s="367" t="s">
        <v>381</v>
      </c>
      <c r="J298" s="389" t="s">
        <v>542</v>
      </c>
      <c r="K298" s="367">
        <v>1</v>
      </c>
      <c r="L298" s="456" t="str">
        <f>VLOOKUP(P298,'1'!$A$2:$B$68,2)</f>
        <v>Dra. Andriani KKW, M.Kom, Akt</v>
      </c>
      <c r="M298" s="484" t="str">
        <f>VLOOKUP(Q298,'1'!$A$2:$B$68,2)</f>
        <v>R. Arie Febrianto, M.H</v>
      </c>
      <c r="N298" s="156"/>
      <c r="O298" s="102"/>
      <c r="P298" s="79">
        <v>18</v>
      </c>
      <c r="Q298" s="79">
        <v>33</v>
      </c>
      <c r="V298" s="371"/>
      <c r="W298" s="371"/>
      <c r="X298" s="371"/>
      <c r="Y298" s="371"/>
    </row>
    <row r="299" spans="2:25" ht="21" customHeight="1">
      <c r="B299" s="5"/>
      <c r="C299" s="385" t="s">
        <v>152</v>
      </c>
      <c r="D299" s="321">
        <v>3</v>
      </c>
      <c r="E299" s="475" t="s">
        <v>233</v>
      </c>
      <c r="F299" s="476"/>
      <c r="G299" s="366" t="s">
        <v>123</v>
      </c>
      <c r="H299" s="367" t="s">
        <v>21</v>
      </c>
      <c r="I299" s="367" t="s">
        <v>373</v>
      </c>
      <c r="J299" s="391"/>
      <c r="K299" s="367">
        <v>2</v>
      </c>
      <c r="L299" s="457"/>
      <c r="M299" s="485"/>
      <c r="N299" s="156"/>
      <c r="O299" s="102"/>
      <c r="P299" s="79">
        <v>18</v>
      </c>
      <c r="Q299" s="79" t="s">
        <v>14</v>
      </c>
      <c r="V299" s="371"/>
      <c r="W299" s="371"/>
      <c r="X299" s="371"/>
      <c r="Y299" s="371"/>
    </row>
    <row r="300" spans="2:25" ht="38.25" customHeight="1">
      <c r="B300" s="5"/>
      <c r="C300" s="132" t="s">
        <v>45</v>
      </c>
      <c r="D300" s="659">
        <v>3</v>
      </c>
      <c r="E300" s="532" t="s">
        <v>585</v>
      </c>
      <c r="F300" s="359" t="s">
        <v>131</v>
      </c>
      <c r="G300" s="366" t="s">
        <v>123</v>
      </c>
      <c r="H300" s="367" t="s">
        <v>57</v>
      </c>
      <c r="I300" s="367" t="s">
        <v>318</v>
      </c>
      <c r="J300" s="365" t="s">
        <v>158</v>
      </c>
      <c r="K300" s="367">
        <v>16</v>
      </c>
      <c r="L300" s="392" t="str">
        <f>VLOOKUP(P300,'1'!$A$2:$B$68,2)</f>
        <v>Kustanto, S.T, M. Eng</v>
      </c>
      <c r="M300" s="344" t="e">
        <f>VLOOKUP(Q300,'1'!$A$2:$B$68,2)</f>
        <v>#N/A</v>
      </c>
      <c r="N300" s="156"/>
      <c r="O300" s="102"/>
      <c r="P300" s="79">
        <v>30</v>
      </c>
      <c r="Q300" s="79" t="s">
        <v>14</v>
      </c>
      <c r="V300" s="371"/>
      <c r="W300" s="371"/>
      <c r="X300" s="371"/>
      <c r="Y300" s="371"/>
    </row>
    <row r="301" spans="2:25" ht="38.25" customHeight="1">
      <c r="B301" s="5"/>
      <c r="C301" s="132" t="s">
        <v>568</v>
      </c>
      <c r="D301" s="661"/>
      <c r="E301" s="533"/>
      <c r="F301" s="418" t="s">
        <v>132</v>
      </c>
      <c r="G301" s="398" t="s">
        <v>183</v>
      </c>
      <c r="H301" s="367" t="s">
        <v>57</v>
      </c>
      <c r="I301" s="367" t="s">
        <v>318</v>
      </c>
      <c r="J301" s="420" t="s">
        <v>158</v>
      </c>
      <c r="K301" s="367">
        <v>6</v>
      </c>
      <c r="L301" s="393"/>
      <c r="M301" s="395" t="e">
        <f>VLOOKUP(Q301,'1'!$A$2:$B$68,2)</f>
        <v>#N/A</v>
      </c>
      <c r="N301" s="156"/>
      <c r="O301" s="102"/>
      <c r="P301" s="79">
        <v>30</v>
      </c>
      <c r="Q301" s="79" t="s">
        <v>14</v>
      </c>
      <c r="V301" s="371"/>
      <c r="W301" s="371"/>
      <c r="X301" s="371"/>
      <c r="Y301" s="371"/>
    </row>
    <row r="302" spans="2:25" ht="38.25" customHeight="1">
      <c r="B302" s="5"/>
      <c r="C302" s="320" t="s">
        <v>557</v>
      </c>
      <c r="D302" s="660"/>
      <c r="E302" s="534"/>
      <c r="F302" s="419"/>
      <c r="G302" s="400"/>
      <c r="H302" s="367" t="s">
        <v>56</v>
      </c>
      <c r="I302" s="367" t="s">
        <v>370</v>
      </c>
      <c r="J302" s="421"/>
      <c r="K302" s="367" t="s">
        <v>369</v>
      </c>
      <c r="L302" s="394"/>
      <c r="M302" s="397"/>
      <c r="N302" s="156"/>
      <c r="O302" s="102"/>
      <c r="P302" s="79" t="s">
        <v>14</v>
      </c>
      <c r="Q302" s="79" t="s">
        <v>14</v>
      </c>
      <c r="V302" s="371"/>
      <c r="W302" s="371"/>
      <c r="X302" s="371"/>
      <c r="Y302" s="371"/>
    </row>
    <row r="303" spans="2:25" ht="21.95" customHeight="1">
      <c r="B303" s="5"/>
      <c r="C303" s="211"/>
      <c r="D303" s="659">
        <v>5</v>
      </c>
      <c r="E303" s="517" t="s">
        <v>622</v>
      </c>
      <c r="F303" s="326" t="s">
        <v>131</v>
      </c>
      <c r="G303" s="366" t="s">
        <v>123</v>
      </c>
      <c r="H303" s="367" t="s">
        <v>58</v>
      </c>
      <c r="I303" s="367" t="s">
        <v>457</v>
      </c>
      <c r="J303" s="356" t="s">
        <v>82</v>
      </c>
      <c r="K303" s="367">
        <v>30</v>
      </c>
      <c r="L303" s="392" t="str">
        <f>VLOOKUP(P303,'1'!$A$2:$B$68,2)</f>
        <v>Yustina Retno, S.T, M.Cs</v>
      </c>
      <c r="M303" s="344" t="e">
        <f>VLOOKUP(Q303,'1'!$A$2:$B$68,2)</f>
        <v>#N/A</v>
      </c>
      <c r="N303" s="156"/>
      <c r="O303" s="102"/>
      <c r="P303" s="79">
        <v>55</v>
      </c>
      <c r="Q303" s="79" t="s">
        <v>14</v>
      </c>
      <c r="V303" s="371"/>
      <c r="W303" s="371"/>
      <c r="X303" s="371"/>
      <c r="Y303" s="371"/>
    </row>
    <row r="304" spans="2:25" ht="21.95" customHeight="1">
      <c r="B304" s="5"/>
      <c r="C304" s="301"/>
      <c r="D304" s="660"/>
      <c r="E304" s="555"/>
      <c r="F304" s="369" t="s">
        <v>132</v>
      </c>
      <c r="G304" s="366" t="s">
        <v>134</v>
      </c>
      <c r="H304" s="367" t="s">
        <v>155</v>
      </c>
      <c r="I304" s="367" t="s">
        <v>481</v>
      </c>
      <c r="J304" s="356" t="s">
        <v>82</v>
      </c>
      <c r="K304" s="367" t="s">
        <v>482</v>
      </c>
      <c r="L304" s="394"/>
      <c r="M304" s="344" t="e">
        <f>VLOOKUP(Q304,'1'!$A$2:$B$68,2)</f>
        <v>#N/A</v>
      </c>
      <c r="N304" s="156"/>
      <c r="O304" s="102"/>
      <c r="P304" s="79">
        <v>55</v>
      </c>
      <c r="Q304" s="79" t="s">
        <v>14</v>
      </c>
      <c r="V304" s="371"/>
      <c r="W304" s="371"/>
      <c r="X304" s="371"/>
      <c r="Y304" s="371"/>
    </row>
    <row r="305" spans="1:25" ht="27.75" customHeight="1">
      <c r="B305" s="70"/>
      <c r="C305" s="211"/>
      <c r="D305" s="663">
        <v>5</v>
      </c>
      <c r="E305" s="517" t="s">
        <v>631</v>
      </c>
      <c r="F305" s="518"/>
      <c r="G305" s="366" t="s">
        <v>134</v>
      </c>
      <c r="H305" s="367" t="s">
        <v>57</v>
      </c>
      <c r="I305" s="367" t="s">
        <v>421</v>
      </c>
      <c r="J305" s="353" t="s">
        <v>216</v>
      </c>
      <c r="K305" s="367" t="s">
        <v>422</v>
      </c>
      <c r="L305" s="343" t="str">
        <f>VLOOKUP(P305,'1'!$A$2:$B$68,2)</f>
        <v>Teguh Susyanto,S.Kom, M.Cs</v>
      </c>
      <c r="M305" s="344" t="e">
        <f>VLOOKUP(Q305,'1'!$A$2:$B$68,2)</f>
        <v>#N/A</v>
      </c>
      <c r="N305" s="156"/>
      <c r="O305" s="102"/>
      <c r="P305" s="79">
        <v>48</v>
      </c>
      <c r="Q305" s="79" t="s">
        <v>14</v>
      </c>
    </row>
    <row r="306" spans="1:25" ht="32.25" customHeight="1">
      <c r="B306" s="70"/>
      <c r="C306" s="211"/>
      <c r="D306" s="321">
        <v>5</v>
      </c>
      <c r="E306" s="544" t="s">
        <v>631</v>
      </c>
      <c r="F306" s="545"/>
      <c r="G306" s="366" t="s">
        <v>134</v>
      </c>
      <c r="H306" s="367" t="s">
        <v>56</v>
      </c>
      <c r="I306" s="367" t="s">
        <v>379</v>
      </c>
      <c r="J306" s="356" t="s">
        <v>76</v>
      </c>
      <c r="K306" s="367" t="s">
        <v>378</v>
      </c>
      <c r="L306" s="149" t="str">
        <f>VLOOKUP(P306,'1'!$A$2:$B$68,2)</f>
        <v>Zakaria Zuhdi, S.Kom</v>
      </c>
      <c r="M306" s="185" t="e">
        <f>VLOOKUP(Q306,'1'!$A$2:$B$68,2)</f>
        <v>#N/A</v>
      </c>
      <c r="N306" s="156"/>
      <c r="O306" s="102"/>
      <c r="P306" s="79">
        <v>58</v>
      </c>
      <c r="Q306" s="79" t="s">
        <v>14</v>
      </c>
    </row>
    <row r="307" spans="1:25" ht="21" customHeight="1">
      <c r="B307" s="5"/>
      <c r="C307" s="310"/>
      <c r="D307" s="659">
        <v>7</v>
      </c>
      <c r="E307" s="401" t="s">
        <v>67</v>
      </c>
      <c r="F307" s="402"/>
      <c r="G307" s="398" t="s">
        <v>146</v>
      </c>
      <c r="H307" s="367" t="s">
        <v>58</v>
      </c>
      <c r="I307" s="367" t="s">
        <v>280</v>
      </c>
      <c r="J307" s="389" t="s">
        <v>140</v>
      </c>
      <c r="K307" s="367" t="s">
        <v>282</v>
      </c>
      <c r="L307" s="392" t="str">
        <f>VLOOKUP(P307,'1'!$A$2:$B$68,2)</f>
        <v>Bambang Satrio Nugroho, S.E, M.M</v>
      </c>
      <c r="M307" s="409" t="e">
        <f>VLOOKUP(Q307,'1'!$A$2:$B$68,2)</f>
        <v>#N/A</v>
      </c>
      <c r="N307" s="156"/>
      <c r="O307" s="102"/>
      <c r="P307" s="79">
        <v>7</v>
      </c>
      <c r="Q307" s="79" t="s">
        <v>14</v>
      </c>
      <c r="V307" s="371"/>
      <c r="W307" s="371"/>
      <c r="X307" s="371"/>
      <c r="Y307" s="371"/>
    </row>
    <row r="308" spans="1:25" ht="21" customHeight="1">
      <c r="B308" s="72"/>
      <c r="C308" s="310"/>
      <c r="D308" s="661"/>
      <c r="E308" s="403"/>
      <c r="F308" s="404"/>
      <c r="G308" s="399"/>
      <c r="H308" s="367" t="s">
        <v>57</v>
      </c>
      <c r="I308" s="367" t="s">
        <v>170</v>
      </c>
      <c r="J308" s="391"/>
      <c r="K308" s="367">
        <v>1</v>
      </c>
      <c r="L308" s="393"/>
      <c r="M308" s="410"/>
      <c r="N308" s="156"/>
      <c r="O308" s="102"/>
      <c r="P308" s="79" t="s">
        <v>14</v>
      </c>
      <c r="Q308" s="79" t="s">
        <v>14</v>
      </c>
      <c r="V308" s="371"/>
      <c r="W308" s="371"/>
      <c r="X308" s="371"/>
      <c r="Y308" s="371"/>
    </row>
    <row r="309" spans="1:25" ht="21" customHeight="1">
      <c r="B309" s="72"/>
      <c r="C309" s="310"/>
      <c r="D309" s="660"/>
      <c r="E309" s="405"/>
      <c r="F309" s="406"/>
      <c r="G309" s="400"/>
      <c r="H309" s="367" t="s">
        <v>58</v>
      </c>
      <c r="I309" s="367" t="s">
        <v>457</v>
      </c>
      <c r="J309" s="347" t="s">
        <v>141</v>
      </c>
      <c r="K309" s="346">
        <v>17</v>
      </c>
      <c r="L309" s="394"/>
      <c r="M309" s="344" t="e">
        <f>VLOOKUP(Q309,'1'!$A$2:$B$68,2)</f>
        <v>#N/A</v>
      </c>
      <c r="N309" s="156"/>
      <c r="O309" s="102"/>
      <c r="P309" s="79">
        <v>36</v>
      </c>
      <c r="Q309" s="79" t="s">
        <v>14</v>
      </c>
      <c r="V309" s="371"/>
      <c r="W309" s="371"/>
      <c r="X309" s="371"/>
      <c r="Y309" s="371"/>
    </row>
    <row r="310" spans="1:25" ht="18.95" customHeight="1" thickBot="1">
      <c r="B310" s="73"/>
      <c r="C310" s="74"/>
      <c r="D310" s="99"/>
      <c r="E310" s="99"/>
      <c r="F310" s="99"/>
      <c r="G310" s="99"/>
      <c r="H310" s="99"/>
      <c r="I310" s="99"/>
      <c r="J310" s="99"/>
      <c r="K310" s="99"/>
      <c r="L310" s="105"/>
      <c r="M310" s="105"/>
      <c r="N310" s="155"/>
      <c r="O310" s="102"/>
      <c r="V310" s="371"/>
      <c r="W310" s="371"/>
      <c r="X310" s="371"/>
      <c r="Y310" s="371"/>
    </row>
    <row r="311" spans="1:25" ht="20.100000000000001" customHeight="1">
      <c r="B311" s="11"/>
      <c r="C311" s="38"/>
      <c r="D311" s="33"/>
      <c r="E311" s="34"/>
      <c r="F311" s="34"/>
      <c r="G311" s="45"/>
      <c r="H311" s="46"/>
      <c r="I311" s="46"/>
      <c r="J311" s="46"/>
      <c r="K311" s="46"/>
      <c r="L311" s="252"/>
      <c r="M311" s="57"/>
      <c r="N311" s="155"/>
      <c r="O311" s="102"/>
      <c r="V311" s="371"/>
      <c r="W311" s="371"/>
      <c r="X311" s="371"/>
      <c r="Y311" s="371"/>
    </row>
    <row r="312" spans="1:25" ht="20.100000000000001" customHeight="1">
      <c r="B312" s="66" t="s">
        <v>211</v>
      </c>
      <c r="C312" s="40"/>
      <c r="D312" s="25"/>
      <c r="E312" s="35"/>
      <c r="F312" s="35"/>
      <c r="G312" s="42"/>
      <c r="H312" s="48"/>
      <c r="I312" s="48"/>
      <c r="J312" s="48"/>
      <c r="K312" s="48"/>
      <c r="L312" s="253"/>
      <c r="M312" s="58"/>
      <c r="N312" s="155"/>
      <c r="O312" s="102"/>
      <c r="V312" s="371"/>
      <c r="W312" s="371"/>
      <c r="X312" s="371"/>
      <c r="Y312" s="371"/>
    </row>
    <row r="313" spans="1:25" ht="18.95" customHeight="1">
      <c r="B313" s="1"/>
      <c r="C313" s="40"/>
      <c r="D313" s="25"/>
      <c r="E313" s="42"/>
      <c r="F313" s="42"/>
      <c r="G313" s="42"/>
      <c r="H313" s="42"/>
      <c r="I313" s="42"/>
      <c r="J313" s="42"/>
      <c r="K313" s="42"/>
      <c r="L313" s="253"/>
      <c r="M313" s="58"/>
      <c r="N313" s="155"/>
      <c r="O313" s="102"/>
      <c r="V313" s="371"/>
      <c r="W313" s="371"/>
      <c r="X313" s="371"/>
      <c r="Y313" s="371"/>
    </row>
    <row r="314" spans="1:25" ht="18.95" customHeight="1">
      <c r="B314" s="1"/>
      <c r="C314" s="40"/>
      <c r="D314" s="25"/>
      <c r="E314" s="42"/>
      <c r="F314" s="42"/>
      <c r="G314" s="42"/>
      <c r="H314" s="42"/>
      <c r="I314" s="42"/>
      <c r="J314" s="42"/>
      <c r="K314" s="42"/>
      <c r="L314" s="253"/>
      <c r="M314" s="58"/>
      <c r="N314" s="111"/>
      <c r="O314" s="102"/>
      <c r="V314" s="371"/>
      <c r="W314" s="371"/>
      <c r="X314" s="371"/>
      <c r="Y314" s="371"/>
    </row>
    <row r="315" spans="1:25" ht="26.25" customHeight="1" thickBot="1">
      <c r="B315" s="19"/>
      <c r="C315" s="129" t="s">
        <v>51</v>
      </c>
      <c r="D315" s="2"/>
      <c r="E315" s="189"/>
      <c r="F315" s="48"/>
      <c r="G315" s="190"/>
      <c r="H315" s="190"/>
      <c r="I315" s="190"/>
      <c r="J315" s="190"/>
      <c r="K315" s="282" t="s">
        <v>46</v>
      </c>
      <c r="L315" s="201"/>
      <c r="M315" s="93"/>
      <c r="N315" s="225"/>
      <c r="O315" s="102"/>
      <c r="V315" s="371"/>
      <c r="W315" s="371"/>
      <c r="X315" s="371"/>
      <c r="Y315" s="371"/>
    </row>
    <row r="316" spans="1:25" ht="20.100000000000001" customHeight="1">
      <c r="B316" s="53" t="s">
        <v>2</v>
      </c>
      <c r="C316" s="363" t="s">
        <v>3</v>
      </c>
      <c r="D316" s="433" t="s">
        <v>4</v>
      </c>
      <c r="E316" s="521" t="s">
        <v>15</v>
      </c>
      <c r="F316" s="522"/>
      <c r="G316" s="433" t="s">
        <v>16</v>
      </c>
      <c r="H316" s="433" t="s">
        <v>62</v>
      </c>
      <c r="I316" s="433" t="s">
        <v>23</v>
      </c>
      <c r="J316" s="433" t="s">
        <v>5</v>
      </c>
      <c r="K316" s="373" t="s">
        <v>6</v>
      </c>
      <c r="L316" s="433" t="s">
        <v>661</v>
      </c>
      <c r="M316" s="59" t="s">
        <v>30</v>
      </c>
      <c r="N316" s="155"/>
      <c r="O316" s="102"/>
      <c r="V316" s="371"/>
      <c r="W316" s="371"/>
      <c r="X316" s="371"/>
      <c r="Y316" s="371"/>
    </row>
    <row r="317" spans="1:25" ht="20.100000000000001" customHeight="1" thickBot="1">
      <c r="B317" s="54" t="s">
        <v>7</v>
      </c>
      <c r="C317" s="364" t="s">
        <v>8</v>
      </c>
      <c r="D317" s="434"/>
      <c r="E317" s="523"/>
      <c r="F317" s="524"/>
      <c r="G317" s="434"/>
      <c r="H317" s="434"/>
      <c r="I317" s="434"/>
      <c r="J317" s="434"/>
      <c r="K317" s="374" t="s">
        <v>9</v>
      </c>
      <c r="L317" s="434"/>
      <c r="M317" s="60"/>
      <c r="N317" s="155"/>
      <c r="O317" s="102"/>
      <c r="V317" s="371"/>
      <c r="W317" s="371"/>
      <c r="X317" s="371"/>
      <c r="Y317" s="371"/>
    </row>
    <row r="318" spans="1:25" s="26" customFormat="1" ht="20.100000000000001" customHeight="1" thickTop="1">
      <c r="A318" s="96"/>
      <c r="B318" s="154"/>
      <c r="C318" s="133"/>
      <c r="D318" s="313"/>
      <c r="E318" s="314"/>
      <c r="F318" s="43"/>
      <c r="G318" s="339"/>
      <c r="H318" s="347"/>
      <c r="I318" s="347"/>
      <c r="J318" s="315"/>
      <c r="K318" s="347"/>
      <c r="L318" s="272"/>
      <c r="M318" s="316"/>
      <c r="N318" s="147"/>
      <c r="O318" s="148"/>
      <c r="P318" s="96"/>
      <c r="Q318" s="96"/>
      <c r="R318" s="96"/>
      <c r="V318" s="371"/>
      <c r="W318" s="371"/>
      <c r="X318" s="371"/>
      <c r="Y318" s="371"/>
    </row>
    <row r="319" spans="1:25" ht="21.95" customHeight="1">
      <c r="B319" s="232" t="s">
        <v>178</v>
      </c>
      <c r="C319" s="132" t="s">
        <v>46</v>
      </c>
      <c r="D319" s="659">
        <v>5</v>
      </c>
      <c r="E319" s="517" t="s">
        <v>644</v>
      </c>
      <c r="F319" s="324" t="s">
        <v>131</v>
      </c>
      <c r="G319" s="366" t="s">
        <v>122</v>
      </c>
      <c r="H319" s="367" t="s">
        <v>58</v>
      </c>
      <c r="I319" s="367" t="s">
        <v>285</v>
      </c>
      <c r="J319" s="367" t="s">
        <v>142</v>
      </c>
      <c r="K319" s="367" t="s">
        <v>289</v>
      </c>
      <c r="L319" s="647" t="str">
        <f>VLOOKUP(P319,'1'!$A$2:$B$68,2)</f>
        <v>Saly Kurnia Octaviani, S.Pd, M.Hum</v>
      </c>
      <c r="M319" s="344" t="e">
        <f>VLOOKUP(Q319,'1'!$A$2:$B$68,2)</f>
        <v>#N/A</v>
      </c>
      <c r="N319" s="156"/>
      <c r="O319" s="102"/>
      <c r="P319" s="79">
        <v>47</v>
      </c>
      <c r="Q319" s="79" t="s">
        <v>14</v>
      </c>
      <c r="R319" s="96"/>
      <c r="V319" s="371"/>
      <c r="W319" s="371"/>
      <c r="X319" s="371"/>
      <c r="Y319" s="371"/>
    </row>
    <row r="320" spans="1:25" ht="21.95" customHeight="1">
      <c r="B320" s="154"/>
      <c r="C320" s="132" t="s">
        <v>569</v>
      </c>
      <c r="D320" s="661"/>
      <c r="E320" s="564"/>
      <c r="F320" s="324" t="s">
        <v>132</v>
      </c>
      <c r="G320" s="342" t="s">
        <v>135</v>
      </c>
      <c r="H320" s="367" t="s">
        <v>58</v>
      </c>
      <c r="I320" s="367" t="s">
        <v>460</v>
      </c>
      <c r="J320" s="367" t="s">
        <v>142</v>
      </c>
      <c r="K320" s="367">
        <v>25</v>
      </c>
      <c r="L320" s="648"/>
      <c r="M320" s="344" t="e">
        <f>VLOOKUP(Q320,'1'!$A$2:$B$68,2)</f>
        <v>#N/A</v>
      </c>
      <c r="N320" s="156"/>
      <c r="O320" s="102"/>
      <c r="P320" s="79">
        <v>47</v>
      </c>
      <c r="Q320" s="79" t="s">
        <v>14</v>
      </c>
      <c r="R320" s="96"/>
      <c r="V320" s="371"/>
      <c r="W320" s="371"/>
      <c r="X320" s="371"/>
      <c r="Y320" s="371"/>
    </row>
    <row r="321" spans="1:25" ht="21.95" customHeight="1">
      <c r="B321" s="72"/>
      <c r="C321" s="320" t="s">
        <v>557</v>
      </c>
      <c r="D321" s="659">
        <v>5</v>
      </c>
      <c r="E321" s="451" t="s">
        <v>644</v>
      </c>
      <c r="F321" s="324" t="s">
        <v>131</v>
      </c>
      <c r="G321" s="366" t="s">
        <v>122</v>
      </c>
      <c r="H321" s="367" t="s">
        <v>57</v>
      </c>
      <c r="I321" s="367" t="s">
        <v>339</v>
      </c>
      <c r="J321" s="367" t="s">
        <v>140</v>
      </c>
      <c r="K321" s="367" t="s">
        <v>289</v>
      </c>
      <c r="L321" s="392" t="str">
        <f>VLOOKUP(P321,'1'!$A$2:$B$68,2)</f>
        <v>Arumsari, S.Pd, M.Pd</v>
      </c>
      <c r="M321" s="344" t="e">
        <f>VLOOKUP(Q321,'1'!$A$2:$B$68,2)</f>
        <v>#N/A</v>
      </c>
      <c r="N321" s="156"/>
      <c r="O321" s="102"/>
      <c r="P321" s="79">
        <v>6</v>
      </c>
      <c r="Q321" s="79" t="s">
        <v>14</v>
      </c>
      <c r="R321" s="96"/>
      <c r="V321" s="371"/>
      <c r="W321" s="371"/>
      <c r="X321" s="371"/>
      <c r="Y321" s="371"/>
    </row>
    <row r="322" spans="1:25" ht="21.95" customHeight="1">
      <c r="B322" s="72"/>
      <c r="C322" s="135"/>
      <c r="D322" s="661"/>
      <c r="E322" s="452"/>
      <c r="F322" s="635" t="s">
        <v>132</v>
      </c>
      <c r="G322" s="398" t="s">
        <v>135</v>
      </c>
      <c r="H322" s="367" t="s">
        <v>57</v>
      </c>
      <c r="I322" s="367" t="s">
        <v>484</v>
      </c>
      <c r="J322" s="390" t="s">
        <v>140</v>
      </c>
      <c r="K322" s="367">
        <v>10</v>
      </c>
      <c r="L322" s="393"/>
      <c r="M322" s="395" t="e">
        <f>VLOOKUP(Q322,'1'!$A$2:$B$68,2)</f>
        <v>#N/A</v>
      </c>
      <c r="N322" s="156"/>
      <c r="O322" s="102"/>
      <c r="P322" s="79">
        <v>6</v>
      </c>
      <c r="Q322" s="79" t="s">
        <v>14</v>
      </c>
      <c r="R322" s="96"/>
      <c r="V322" s="371"/>
      <c r="W322" s="371"/>
      <c r="X322" s="371"/>
      <c r="Y322" s="371"/>
    </row>
    <row r="323" spans="1:25" ht="21.95" customHeight="1">
      <c r="B323" s="72"/>
      <c r="C323" s="301"/>
      <c r="D323" s="661"/>
      <c r="E323" s="452"/>
      <c r="F323" s="636"/>
      <c r="G323" s="399"/>
      <c r="H323" s="367" t="s">
        <v>20</v>
      </c>
      <c r="I323" s="367" t="s">
        <v>312</v>
      </c>
      <c r="J323" s="390"/>
      <c r="K323" s="367">
        <v>6</v>
      </c>
      <c r="L323" s="393"/>
      <c r="M323" s="396"/>
      <c r="N323" s="156"/>
      <c r="O323" s="102"/>
      <c r="P323" s="79" t="s">
        <v>14</v>
      </c>
      <c r="Q323" s="79" t="s">
        <v>14</v>
      </c>
      <c r="R323" s="96"/>
      <c r="V323" s="371"/>
      <c r="W323" s="371"/>
      <c r="X323" s="371"/>
      <c r="Y323" s="371"/>
    </row>
    <row r="324" spans="1:25" ht="21.95" customHeight="1">
      <c r="B324" s="72"/>
      <c r="C324" s="301"/>
      <c r="D324" s="661"/>
      <c r="E324" s="453"/>
      <c r="F324" s="637"/>
      <c r="G324" s="400"/>
      <c r="H324" s="367" t="s">
        <v>21</v>
      </c>
      <c r="I324" s="367" t="s">
        <v>353</v>
      </c>
      <c r="J324" s="391"/>
      <c r="K324" s="367">
        <v>1</v>
      </c>
      <c r="L324" s="394"/>
      <c r="M324" s="397"/>
      <c r="N324" s="156"/>
      <c r="O324" s="102"/>
      <c r="P324" s="79" t="s">
        <v>14</v>
      </c>
      <c r="Q324" s="79" t="s">
        <v>14</v>
      </c>
      <c r="R324" s="96"/>
      <c r="V324" s="371"/>
      <c r="W324" s="371"/>
      <c r="X324" s="371"/>
      <c r="Y324" s="371"/>
    </row>
    <row r="325" spans="1:25" ht="21.95" customHeight="1">
      <c r="B325" s="72"/>
      <c r="C325" s="301"/>
      <c r="D325" s="659">
        <v>1</v>
      </c>
      <c r="E325" s="401" t="s">
        <v>232</v>
      </c>
      <c r="F325" s="402"/>
      <c r="G325" s="398" t="s">
        <v>135</v>
      </c>
      <c r="H325" s="367" t="s">
        <v>57</v>
      </c>
      <c r="I325" s="367" t="s">
        <v>307</v>
      </c>
      <c r="J325" s="367" t="s">
        <v>141</v>
      </c>
      <c r="K325" s="367" t="s">
        <v>607</v>
      </c>
      <c r="L325" s="392" t="str">
        <f>VLOOKUP(P325,'1'!$A$2:$B$68,2)</f>
        <v>Dra. Andriani KKW, M.Kom, Akt</v>
      </c>
      <c r="M325" s="357" t="str">
        <f>VLOOKUP(Q325,'1'!$A$2:$B$68,2)</f>
        <v>R. Arie Febrianto, M.H</v>
      </c>
      <c r="N325" s="156"/>
      <c r="O325" s="102"/>
      <c r="P325" s="79">
        <v>18</v>
      </c>
      <c r="Q325" s="79">
        <v>33</v>
      </c>
      <c r="V325" s="371"/>
      <c r="W325" s="371"/>
      <c r="X325" s="371"/>
      <c r="Y325" s="371"/>
    </row>
    <row r="326" spans="1:25" ht="21.95" customHeight="1">
      <c r="B326" s="72"/>
      <c r="C326" s="301"/>
      <c r="D326" s="661"/>
      <c r="E326" s="403"/>
      <c r="F326" s="404"/>
      <c r="G326" s="399"/>
      <c r="H326" s="367" t="s">
        <v>57</v>
      </c>
      <c r="I326" s="367" t="s">
        <v>309</v>
      </c>
      <c r="J326" s="389" t="s">
        <v>140</v>
      </c>
      <c r="K326" s="367">
        <v>1</v>
      </c>
      <c r="L326" s="393"/>
      <c r="M326" s="395" t="e">
        <f>VLOOKUP(Q326,'1'!$A$2:$B$68,2)</f>
        <v>#N/A</v>
      </c>
      <c r="N326" s="156"/>
      <c r="O326" s="102"/>
      <c r="P326" s="79">
        <v>22</v>
      </c>
      <c r="Q326" s="79" t="s">
        <v>14</v>
      </c>
      <c r="V326" s="371"/>
      <c r="W326" s="371"/>
      <c r="X326" s="371"/>
      <c r="Y326" s="371"/>
    </row>
    <row r="327" spans="1:25" ht="21.95" customHeight="1">
      <c r="B327" s="72"/>
      <c r="C327" s="301"/>
      <c r="D327" s="661"/>
      <c r="E327" s="403"/>
      <c r="F327" s="404"/>
      <c r="G327" s="399"/>
      <c r="H327" s="367" t="s">
        <v>56</v>
      </c>
      <c r="I327" s="367" t="s">
        <v>299</v>
      </c>
      <c r="J327" s="391"/>
      <c r="K327" s="367">
        <v>10</v>
      </c>
      <c r="L327" s="394"/>
      <c r="M327" s="397"/>
      <c r="N327" s="156"/>
      <c r="O327" s="102"/>
      <c r="P327" s="79" t="s">
        <v>14</v>
      </c>
      <c r="Q327" s="79" t="s">
        <v>14</v>
      </c>
      <c r="V327" s="371"/>
      <c r="W327" s="371"/>
      <c r="X327" s="371"/>
      <c r="Y327" s="371"/>
    </row>
    <row r="328" spans="1:25" ht="37.5" customHeight="1">
      <c r="B328" s="154"/>
      <c r="C328" s="133"/>
      <c r="D328" s="663">
        <v>5</v>
      </c>
      <c r="E328" s="333" t="s">
        <v>652</v>
      </c>
      <c r="F328" s="359" t="s">
        <v>131</v>
      </c>
      <c r="G328" s="366" t="s">
        <v>135</v>
      </c>
      <c r="H328" s="367" t="s">
        <v>243</v>
      </c>
      <c r="I328" s="367" t="s">
        <v>269</v>
      </c>
      <c r="J328" s="356" t="s">
        <v>76</v>
      </c>
      <c r="K328" s="367" t="s">
        <v>278</v>
      </c>
      <c r="L328" s="149" t="str">
        <f>VLOOKUP(P328,'1'!$A$2:$B$68,2)</f>
        <v>Iwan Ady Prabowo, S.Kom, M.Kom</v>
      </c>
      <c r="M328" s="185" t="e">
        <f>VLOOKUP(Q328,'1'!$A$2:$B$68,2)</f>
        <v>#N/A</v>
      </c>
      <c r="N328" s="156"/>
      <c r="O328" s="102"/>
      <c r="P328" s="79">
        <v>27</v>
      </c>
      <c r="Q328" s="79" t="s">
        <v>14</v>
      </c>
      <c r="V328" s="371"/>
      <c r="W328" s="371"/>
      <c r="X328" s="371"/>
      <c r="Y328" s="371"/>
    </row>
    <row r="329" spans="1:25" ht="21.95" customHeight="1">
      <c r="B329" s="72"/>
      <c r="C329" s="301"/>
      <c r="D329" s="659">
        <v>3</v>
      </c>
      <c r="E329" s="494" t="s">
        <v>472</v>
      </c>
      <c r="F329" s="325" t="s">
        <v>131</v>
      </c>
      <c r="G329" s="366" t="s">
        <v>122</v>
      </c>
      <c r="H329" s="367" t="s">
        <v>58</v>
      </c>
      <c r="I329" s="367" t="s">
        <v>256</v>
      </c>
      <c r="J329" s="356" t="s">
        <v>82</v>
      </c>
      <c r="K329" s="367">
        <v>33</v>
      </c>
      <c r="L329" s="392" t="str">
        <f>VLOOKUP(P329,'1'!$A$2:$B$68,2)</f>
        <v>Paulus Harsadi, S.Kom, M.Kom</v>
      </c>
      <c r="M329" s="344" t="e">
        <f>VLOOKUP(Q329,'1'!$A$2:$B$68,2)</f>
        <v>#N/A</v>
      </c>
      <c r="N329" s="156"/>
      <c r="O329" s="102"/>
      <c r="P329" s="79">
        <v>32</v>
      </c>
      <c r="Q329" s="79" t="s">
        <v>14</v>
      </c>
      <c r="V329" s="371"/>
      <c r="W329" s="371"/>
      <c r="X329" s="371"/>
      <c r="Y329" s="371"/>
    </row>
    <row r="330" spans="1:25" ht="21.95" customHeight="1">
      <c r="B330" s="72"/>
      <c r="C330" s="301"/>
      <c r="D330" s="661"/>
      <c r="E330" s="525"/>
      <c r="F330" s="325" t="s">
        <v>132</v>
      </c>
      <c r="G330" s="366" t="s">
        <v>135</v>
      </c>
      <c r="H330" s="367" t="s">
        <v>58</v>
      </c>
      <c r="I330" s="367" t="s">
        <v>265</v>
      </c>
      <c r="J330" s="356" t="s">
        <v>82</v>
      </c>
      <c r="K330" s="367">
        <v>28</v>
      </c>
      <c r="L330" s="393"/>
      <c r="M330" s="344" t="e">
        <f>VLOOKUP(Q330,'1'!$A$2:$B$68,2)</f>
        <v>#N/A</v>
      </c>
      <c r="N330" s="156"/>
      <c r="O330" s="102"/>
      <c r="P330" s="79">
        <v>32</v>
      </c>
      <c r="Q330" s="79" t="s">
        <v>14</v>
      </c>
      <c r="V330" s="371"/>
      <c r="W330" s="371"/>
      <c r="X330" s="371"/>
      <c r="Y330" s="371"/>
    </row>
    <row r="331" spans="1:25" ht="21.95" customHeight="1">
      <c r="B331" s="72"/>
      <c r="C331" s="301"/>
      <c r="D331" s="660"/>
      <c r="E331" s="495"/>
      <c r="F331" s="325" t="s">
        <v>133</v>
      </c>
      <c r="G331" s="366" t="s">
        <v>136</v>
      </c>
      <c r="H331" s="367" t="s">
        <v>58</v>
      </c>
      <c r="I331" s="367" t="s">
        <v>266</v>
      </c>
      <c r="J331" s="356" t="s">
        <v>82</v>
      </c>
      <c r="K331" s="367">
        <v>26</v>
      </c>
      <c r="L331" s="394"/>
      <c r="M331" s="185" t="e">
        <f>VLOOKUP(Q331,'1'!$A$2:$B$68,2)</f>
        <v>#N/A</v>
      </c>
      <c r="N331" s="156"/>
      <c r="O331" s="102"/>
      <c r="P331" s="79">
        <v>32</v>
      </c>
      <c r="Q331" s="79" t="s">
        <v>14</v>
      </c>
      <c r="V331" s="371"/>
      <c r="W331" s="371"/>
      <c r="X331" s="371"/>
      <c r="Y331" s="371"/>
    </row>
    <row r="332" spans="1:25" ht="21.95" customHeight="1">
      <c r="B332" s="154"/>
      <c r="C332" s="132"/>
      <c r="D332" s="659">
        <v>3</v>
      </c>
      <c r="E332" s="494" t="s">
        <v>584</v>
      </c>
      <c r="F332" s="359" t="s">
        <v>131</v>
      </c>
      <c r="G332" s="366" t="s">
        <v>122</v>
      </c>
      <c r="H332" s="367" t="s">
        <v>57</v>
      </c>
      <c r="I332" s="367" t="s">
        <v>503</v>
      </c>
      <c r="J332" s="356" t="s">
        <v>158</v>
      </c>
      <c r="K332" s="367" t="s">
        <v>502</v>
      </c>
      <c r="L332" s="629" t="str">
        <f>VLOOKUP(P332,'1'!$A$2:$B$68,2)</f>
        <v>Kustanto, S.T, M. Eng</v>
      </c>
      <c r="M332" s="357" t="e">
        <f>VLOOKUP(Q332,'1'!$A$2:$B$68,2)</f>
        <v>#N/A</v>
      </c>
      <c r="N332" s="156"/>
      <c r="O332" s="102"/>
      <c r="P332" s="79">
        <v>30</v>
      </c>
      <c r="Q332" s="79" t="s">
        <v>14</v>
      </c>
      <c r="V332" s="371"/>
      <c r="W332" s="371"/>
      <c r="X332" s="371"/>
      <c r="Y332" s="371"/>
    </row>
    <row r="333" spans="1:25" ht="21.95" customHeight="1">
      <c r="B333" s="154"/>
      <c r="C333" s="132"/>
      <c r="D333" s="661"/>
      <c r="E333" s="525"/>
      <c r="F333" s="418" t="s">
        <v>132</v>
      </c>
      <c r="G333" s="398" t="s">
        <v>135</v>
      </c>
      <c r="H333" s="367" t="s">
        <v>57</v>
      </c>
      <c r="I333" s="367" t="s">
        <v>309</v>
      </c>
      <c r="J333" s="420" t="s">
        <v>158</v>
      </c>
      <c r="K333" s="367">
        <v>24</v>
      </c>
      <c r="L333" s="630"/>
      <c r="M333" s="395" t="e">
        <f>VLOOKUP(Q333,'1'!$A$2:$B$68,2)</f>
        <v>#N/A</v>
      </c>
      <c r="N333" s="156"/>
      <c r="O333" s="102"/>
      <c r="P333" s="79">
        <v>30</v>
      </c>
      <c r="Q333" s="79" t="s">
        <v>14</v>
      </c>
      <c r="V333" s="371"/>
      <c r="W333" s="371"/>
      <c r="X333" s="371"/>
      <c r="Y333" s="371"/>
    </row>
    <row r="334" spans="1:25" ht="21.95" customHeight="1">
      <c r="B334" s="154"/>
      <c r="C334" s="132"/>
      <c r="D334" s="660"/>
      <c r="E334" s="495"/>
      <c r="F334" s="419"/>
      <c r="G334" s="400"/>
      <c r="H334" s="367" t="s">
        <v>56</v>
      </c>
      <c r="I334" s="367" t="s">
        <v>504</v>
      </c>
      <c r="J334" s="421"/>
      <c r="K334" s="367" t="s">
        <v>204</v>
      </c>
      <c r="L334" s="631"/>
      <c r="M334" s="397"/>
      <c r="N334" s="156"/>
      <c r="O334" s="102"/>
      <c r="P334" s="79" t="s">
        <v>14</v>
      </c>
      <c r="Q334" s="79" t="s">
        <v>14</v>
      </c>
      <c r="V334" s="371"/>
      <c r="W334" s="371"/>
      <c r="X334" s="371"/>
      <c r="Y334" s="371"/>
    </row>
    <row r="335" spans="1:25" ht="21.95" customHeight="1">
      <c r="A335" s="96"/>
      <c r="B335" s="70"/>
      <c r="C335" s="151"/>
      <c r="D335" s="296"/>
      <c r="E335" s="295"/>
      <c r="F335" s="295"/>
      <c r="G335" s="41"/>
      <c r="H335" s="295"/>
      <c r="I335" s="295"/>
      <c r="J335" s="295"/>
      <c r="K335" s="295"/>
      <c r="L335" s="192"/>
      <c r="M335" s="193"/>
      <c r="N335" s="156"/>
      <c r="O335" s="102"/>
      <c r="V335" s="371"/>
      <c r="W335" s="371"/>
      <c r="X335" s="371"/>
      <c r="Y335" s="371"/>
    </row>
    <row r="336" spans="1:25" ht="21" customHeight="1">
      <c r="B336" s="6"/>
      <c r="C336" s="132"/>
      <c r="D336" s="546" t="s">
        <v>39</v>
      </c>
      <c r="E336" s="547"/>
      <c r="F336" s="547"/>
      <c r="G336" s="547"/>
      <c r="H336" s="547"/>
      <c r="I336" s="547"/>
      <c r="J336" s="547"/>
      <c r="K336" s="547"/>
      <c r="L336" s="547"/>
      <c r="M336" s="548"/>
      <c r="N336" s="155"/>
      <c r="O336" s="102"/>
      <c r="P336" s="79" t="s">
        <v>14</v>
      </c>
      <c r="Q336" s="79" t="s">
        <v>14</v>
      </c>
      <c r="V336" s="371"/>
      <c r="W336" s="371"/>
      <c r="X336" s="371"/>
      <c r="Y336" s="371"/>
    </row>
    <row r="337" spans="2:25" ht="18.75">
      <c r="B337" s="70"/>
      <c r="C337" s="469" t="s">
        <v>151</v>
      </c>
      <c r="D337" s="321">
        <v>5</v>
      </c>
      <c r="E337" s="401" t="s">
        <v>118</v>
      </c>
      <c r="F337" s="402"/>
      <c r="G337" s="398" t="s">
        <v>123</v>
      </c>
      <c r="H337" s="367" t="s">
        <v>21</v>
      </c>
      <c r="I337" s="367" t="s">
        <v>353</v>
      </c>
      <c r="J337" s="389" t="s">
        <v>140</v>
      </c>
      <c r="K337" s="367">
        <v>1</v>
      </c>
      <c r="L337" s="392" t="str">
        <f>VLOOKUP(P337,'1'!$A$2:$B$68,2)</f>
        <v>Tri Irawati, S.E, M.Si</v>
      </c>
      <c r="M337" s="395" t="e">
        <f>VLOOKUP(Q337,'1'!$A$2:$B$68,2)</f>
        <v>#N/A</v>
      </c>
      <c r="N337" s="156"/>
      <c r="O337" s="102"/>
      <c r="P337" s="79">
        <v>50</v>
      </c>
      <c r="Q337" s="79" t="s">
        <v>14</v>
      </c>
    </row>
    <row r="338" spans="2:25" ht="18.75">
      <c r="B338" s="70"/>
      <c r="C338" s="469"/>
      <c r="D338" s="321" t="s">
        <v>66</v>
      </c>
      <c r="E338" s="405"/>
      <c r="F338" s="406"/>
      <c r="G338" s="400"/>
      <c r="H338" s="367" t="s">
        <v>57</v>
      </c>
      <c r="I338" s="367" t="s">
        <v>328</v>
      </c>
      <c r="J338" s="390"/>
      <c r="K338" s="367" t="s">
        <v>514</v>
      </c>
      <c r="L338" s="393"/>
      <c r="M338" s="396"/>
      <c r="N338" s="156"/>
      <c r="O338" s="102"/>
      <c r="P338" s="79" t="s">
        <v>14</v>
      </c>
      <c r="Q338" s="79" t="s">
        <v>14</v>
      </c>
    </row>
    <row r="339" spans="2:25" ht="18.75">
      <c r="B339" s="70"/>
      <c r="C339" s="470" t="s">
        <v>152</v>
      </c>
      <c r="D339" s="321">
        <v>5</v>
      </c>
      <c r="E339" s="401" t="s">
        <v>118</v>
      </c>
      <c r="F339" s="402"/>
      <c r="G339" s="398" t="s">
        <v>123</v>
      </c>
      <c r="H339" s="367" t="s">
        <v>21</v>
      </c>
      <c r="I339" s="367" t="s">
        <v>197</v>
      </c>
      <c r="J339" s="390"/>
      <c r="K339" s="367">
        <v>2</v>
      </c>
      <c r="L339" s="393"/>
      <c r="M339" s="396"/>
      <c r="N339" s="156"/>
      <c r="O339" s="102"/>
      <c r="P339" s="79">
        <v>50</v>
      </c>
      <c r="Q339" s="79" t="s">
        <v>14</v>
      </c>
    </row>
    <row r="340" spans="2:25" ht="18.75">
      <c r="B340" s="70"/>
      <c r="C340" s="470"/>
      <c r="D340" s="321" t="s">
        <v>66</v>
      </c>
      <c r="E340" s="405"/>
      <c r="F340" s="406"/>
      <c r="G340" s="400"/>
      <c r="H340" s="367" t="s">
        <v>57</v>
      </c>
      <c r="I340" s="367" t="s">
        <v>515</v>
      </c>
      <c r="J340" s="391"/>
      <c r="K340" s="367">
        <v>1</v>
      </c>
      <c r="L340" s="394"/>
      <c r="M340" s="397"/>
      <c r="N340" s="156"/>
      <c r="O340" s="102"/>
      <c r="P340" s="79" t="s">
        <v>14</v>
      </c>
      <c r="Q340" s="79" t="s">
        <v>14</v>
      </c>
    </row>
    <row r="341" spans="2:25" ht="21" customHeight="1">
      <c r="B341" s="6"/>
      <c r="C341" s="132" t="s">
        <v>46</v>
      </c>
      <c r="D341" s="659">
        <v>1</v>
      </c>
      <c r="E341" s="489" t="s">
        <v>223</v>
      </c>
      <c r="F341" s="477" t="s">
        <v>131</v>
      </c>
      <c r="G341" s="389" t="s">
        <v>123</v>
      </c>
      <c r="H341" s="367" t="s">
        <v>58</v>
      </c>
      <c r="I341" s="367" t="s">
        <v>262</v>
      </c>
      <c r="J341" s="420" t="s">
        <v>76</v>
      </c>
      <c r="K341" s="367">
        <v>15</v>
      </c>
      <c r="L341" s="392" t="str">
        <f>VLOOKUP(P341,'1'!$A$2:$B$68,2)</f>
        <v>Sri Siswanti, M.Kom</v>
      </c>
      <c r="M341" s="395" t="e">
        <f>VLOOKUP(Q341,'1'!$A$2:$B$68,2)</f>
        <v>#N/A</v>
      </c>
      <c r="N341" s="156"/>
      <c r="O341" s="102"/>
      <c r="P341" s="79">
        <v>42</v>
      </c>
      <c r="Q341" s="79" t="s">
        <v>14</v>
      </c>
      <c r="V341" s="371"/>
      <c r="W341" s="371"/>
      <c r="X341" s="371"/>
      <c r="Y341" s="371"/>
    </row>
    <row r="342" spans="2:25" ht="21" customHeight="1">
      <c r="B342" s="6"/>
      <c r="C342" s="132" t="s">
        <v>569</v>
      </c>
      <c r="D342" s="660"/>
      <c r="E342" s="490"/>
      <c r="F342" s="478"/>
      <c r="G342" s="391"/>
      <c r="H342" s="367" t="s">
        <v>163</v>
      </c>
      <c r="I342" s="367" t="s">
        <v>250</v>
      </c>
      <c r="J342" s="421"/>
      <c r="K342" s="367">
        <v>4</v>
      </c>
      <c r="L342" s="394"/>
      <c r="M342" s="397"/>
      <c r="N342" s="156"/>
      <c r="O342" s="102"/>
      <c r="P342" s="79">
        <v>42</v>
      </c>
      <c r="Q342" s="79" t="s">
        <v>14</v>
      </c>
      <c r="V342" s="371"/>
      <c r="W342" s="371"/>
      <c r="X342" s="371"/>
      <c r="Y342" s="371"/>
    </row>
    <row r="343" spans="2:25" ht="21" customHeight="1">
      <c r="B343" s="6"/>
      <c r="C343" s="320" t="s">
        <v>557</v>
      </c>
      <c r="D343" s="659">
        <v>1</v>
      </c>
      <c r="E343" s="401" t="s">
        <v>435</v>
      </c>
      <c r="F343" s="402"/>
      <c r="G343" s="389" t="s">
        <v>123</v>
      </c>
      <c r="H343" s="367" t="s">
        <v>57</v>
      </c>
      <c r="I343" s="367" t="s">
        <v>437</v>
      </c>
      <c r="J343" s="389" t="s">
        <v>542</v>
      </c>
      <c r="K343" s="367" t="s">
        <v>436</v>
      </c>
      <c r="L343" s="392" t="str">
        <f>VLOOKUP(P343,'1'!$A$2:$B$68,2)</f>
        <v>Dra. Andriani KKW, M.Kom, Akt</v>
      </c>
      <c r="M343" s="395" t="str">
        <f>VLOOKUP(Q343,'1'!$A$2:$B$68,2)</f>
        <v>Retno Tri Vulandari, S.Si, M.Si</v>
      </c>
      <c r="N343" s="156"/>
      <c r="O343" s="102"/>
      <c r="P343" s="79">
        <v>18</v>
      </c>
      <c r="Q343" s="79">
        <v>34</v>
      </c>
      <c r="V343" s="371"/>
      <c r="W343" s="371"/>
      <c r="X343" s="371"/>
      <c r="Y343" s="371"/>
    </row>
    <row r="344" spans="2:25" ht="21" customHeight="1">
      <c r="B344" s="6"/>
      <c r="C344" s="16"/>
      <c r="D344" s="661"/>
      <c r="E344" s="405"/>
      <c r="F344" s="406"/>
      <c r="G344" s="390"/>
      <c r="H344" s="367" t="s">
        <v>56</v>
      </c>
      <c r="I344" s="367" t="s">
        <v>368</v>
      </c>
      <c r="J344" s="391"/>
      <c r="K344" s="367" t="s">
        <v>367</v>
      </c>
      <c r="L344" s="394"/>
      <c r="M344" s="397"/>
      <c r="N344" s="156"/>
      <c r="O344" s="102"/>
      <c r="P344" s="79" t="s">
        <v>14</v>
      </c>
      <c r="Q344" s="79" t="s">
        <v>14</v>
      </c>
      <c r="V344" s="371"/>
      <c r="W344" s="371"/>
      <c r="X344" s="371"/>
      <c r="Y344" s="371"/>
    </row>
    <row r="345" spans="2:25" ht="21" customHeight="1">
      <c r="B345" s="6"/>
      <c r="C345" s="16"/>
      <c r="D345" s="659">
        <v>1</v>
      </c>
      <c r="E345" s="451" t="s">
        <v>439</v>
      </c>
      <c r="F345" s="477" t="s">
        <v>131</v>
      </c>
      <c r="G345" s="389" t="s">
        <v>134</v>
      </c>
      <c r="H345" s="367" t="s">
        <v>56</v>
      </c>
      <c r="I345" s="367" t="s">
        <v>368</v>
      </c>
      <c r="J345" s="420" t="s">
        <v>73</v>
      </c>
      <c r="K345" s="367" t="s">
        <v>367</v>
      </c>
      <c r="L345" s="456" t="str">
        <f>VLOOKUP(P345,'1'!$A$2:$B$68,2)</f>
        <v>Siti Rohmah, S.Kom, M.Kom</v>
      </c>
      <c r="M345" s="395" t="e">
        <f>VLOOKUP(Q345,'1'!$A$2:$B$68,2)</f>
        <v>#N/A</v>
      </c>
      <c r="N345" s="156"/>
      <c r="O345" s="102"/>
      <c r="P345" s="79">
        <v>39</v>
      </c>
      <c r="Q345" s="79" t="s">
        <v>14</v>
      </c>
      <c r="V345" s="371"/>
      <c r="W345" s="371"/>
      <c r="X345" s="371"/>
      <c r="Y345" s="371"/>
    </row>
    <row r="346" spans="2:25" ht="21" customHeight="1">
      <c r="B346" s="6"/>
      <c r="C346" s="16"/>
      <c r="D346" s="660"/>
      <c r="E346" s="452"/>
      <c r="F346" s="478"/>
      <c r="G346" s="391"/>
      <c r="H346" s="367" t="s">
        <v>57</v>
      </c>
      <c r="I346" s="367" t="s">
        <v>438</v>
      </c>
      <c r="J346" s="421"/>
      <c r="K346" s="367" t="s">
        <v>209</v>
      </c>
      <c r="L346" s="457"/>
      <c r="M346" s="397"/>
      <c r="N346" s="156"/>
      <c r="O346" s="102"/>
      <c r="P346" s="79">
        <v>39</v>
      </c>
      <c r="Q346" s="79" t="s">
        <v>14</v>
      </c>
      <c r="V346" s="371"/>
      <c r="W346" s="371"/>
      <c r="X346" s="371"/>
      <c r="Y346" s="371"/>
    </row>
    <row r="347" spans="2:25" ht="21" customHeight="1">
      <c r="B347" s="72"/>
      <c r="D347" s="659">
        <v>5</v>
      </c>
      <c r="E347" s="415" t="s">
        <v>644</v>
      </c>
      <c r="F347" s="324" t="s">
        <v>131</v>
      </c>
      <c r="G347" s="366" t="s">
        <v>123</v>
      </c>
      <c r="H347" s="367" t="s">
        <v>58</v>
      </c>
      <c r="I347" s="367" t="s">
        <v>457</v>
      </c>
      <c r="J347" s="346" t="s">
        <v>142</v>
      </c>
      <c r="K347" s="367">
        <v>25</v>
      </c>
      <c r="L347" s="653" t="str">
        <f>VLOOKUP(P347,'1'!$A$2:$B$68,2)</f>
        <v>Saly Kurnia Octaviani, S.Pd, M.Hum</v>
      </c>
      <c r="M347" s="344" t="e">
        <f>VLOOKUP(Q347,'1'!$A$2:$B$68,2)</f>
        <v>#N/A</v>
      </c>
      <c r="N347" s="156"/>
      <c r="O347" s="102"/>
      <c r="P347" s="79">
        <v>47</v>
      </c>
      <c r="Q347" s="79" t="s">
        <v>14</v>
      </c>
      <c r="R347"/>
      <c r="U347" s="371"/>
      <c r="V347" s="371"/>
      <c r="W347" s="371"/>
      <c r="X347" s="371"/>
    </row>
    <row r="348" spans="2:25" ht="21" customHeight="1">
      <c r="B348" s="72"/>
      <c r="D348" s="660"/>
      <c r="E348" s="417"/>
      <c r="F348" s="350" t="s">
        <v>132</v>
      </c>
      <c r="G348" s="339" t="s">
        <v>134</v>
      </c>
      <c r="H348" s="367" t="s">
        <v>58</v>
      </c>
      <c r="I348" s="367" t="s">
        <v>281</v>
      </c>
      <c r="J348" s="367" t="s">
        <v>142</v>
      </c>
      <c r="K348" s="367" t="s">
        <v>613</v>
      </c>
      <c r="L348" s="654"/>
      <c r="M348" s="344" t="e">
        <f>VLOOKUP(Q348,'1'!$A$2:$B$68,2)</f>
        <v>#N/A</v>
      </c>
      <c r="N348" s="156"/>
      <c r="O348" s="102"/>
      <c r="P348" s="79">
        <v>47</v>
      </c>
      <c r="Q348" s="79" t="s">
        <v>14</v>
      </c>
      <c r="R348"/>
      <c r="U348" s="371"/>
      <c r="V348" s="371"/>
      <c r="W348" s="371"/>
      <c r="X348" s="371"/>
    </row>
    <row r="349" spans="2:25" ht="21" customHeight="1">
      <c r="B349" s="72"/>
      <c r="C349" s="301"/>
      <c r="D349" s="659">
        <v>5</v>
      </c>
      <c r="E349" s="407" t="s">
        <v>644</v>
      </c>
      <c r="F349" s="408"/>
      <c r="G349" s="398" t="s">
        <v>134</v>
      </c>
      <c r="H349" s="367" t="s">
        <v>57</v>
      </c>
      <c r="I349" s="367" t="s">
        <v>358</v>
      </c>
      <c r="J349" s="389" t="s">
        <v>140</v>
      </c>
      <c r="K349" s="367" t="s">
        <v>594</v>
      </c>
      <c r="L349" s="392" t="str">
        <f>VLOOKUP(P349,'1'!$A$2:$B$68,2)</f>
        <v>Arumsari, S.Pd, M.Pd</v>
      </c>
      <c r="M349" s="409" t="e">
        <f>VLOOKUP(Q349,'1'!$A$2:$B$68,2)</f>
        <v>#N/A</v>
      </c>
      <c r="N349" s="156"/>
      <c r="O349" s="102"/>
      <c r="P349" s="79">
        <v>6</v>
      </c>
      <c r="Q349" s="79" t="s">
        <v>14</v>
      </c>
      <c r="R349"/>
      <c r="U349" s="371"/>
      <c r="V349" s="371"/>
      <c r="W349" s="371"/>
      <c r="X349" s="371"/>
    </row>
    <row r="350" spans="2:25" ht="21" customHeight="1">
      <c r="B350" s="72"/>
      <c r="C350" s="310"/>
      <c r="D350" s="661"/>
      <c r="E350" s="497"/>
      <c r="F350" s="454"/>
      <c r="G350" s="399"/>
      <c r="H350" s="367" t="s">
        <v>57</v>
      </c>
      <c r="I350" s="367" t="s">
        <v>165</v>
      </c>
      <c r="J350" s="390"/>
      <c r="K350" s="367">
        <v>2</v>
      </c>
      <c r="L350" s="393"/>
      <c r="M350" s="613"/>
      <c r="N350" s="156"/>
      <c r="O350" s="102"/>
      <c r="P350" s="79" t="s">
        <v>14</v>
      </c>
      <c r="Q350" s="79" t="s">
        <v>14</v>
      </c>
      <c r="R350"/>
      <c r="U350" s="371"/>
      <c r="V350" s="371"/>
      <c r="W350" s="371"/>
      <c r="X350" s="371"/>
    </row>
    <row r="351" spans="2:25" ht="21" customHeight="1">
      <c r="B351" s="72"/>
      <c r="D351" s="660"/>
      <c r="E351" s="498"/>
      <c r="F351" s="455"/>
      <c r="G351" s="400"/>
      <c r="H351" s="367" t="s">
        <v>56</v>
      </c>
      <c r="I351" s="367" t="s">
        <v>205</v>
      </c>
      <c r="J351" s="391"/>
      <c r="K351" s="367" t="s">
        <v>206</v>
      </c>
      <c r="L351" s="394"/>
      <c r="M351" s="410"/>
      <c r="N351" s="156"/>
      <c r="O351" s="102"/>
      <c r="P351" s="79" t="s">
        <v>14</v>
      </c>
      <c r="Q351" s="79" t="s">
        <v>14</v>
      </c>
      <c r="R351"/>
      <c r="U351" s="371"/>
      <c r="V351" s="371"/>
      <c r="W351" s="371"/>
      <c r="X351" s="371"/>
    </row>
    <row r="352" spans="2:25" ht="21" customHeight="1" thickBot="1">
      <c r="B352" s="258"/>
      <c r="C352" s="285"/>
      <c r="D352" s="259"/>
      <c r="E352" s="260"/>
      <c r="F352" s="261"/>
      <c r="G352" s="259"/>
      <c r="H352" s="259"/>
      <c r="I352" s="259"/>
      <c r="J352" s="259"/>
      <c r="K352" s="411" t="s">
        <v>47</v>
      </c>
      <c r="L352" s="262"/>
      <c r="M352" s="223"/>
      <c r="N352" s="180"/>
      <c r="O352" s="102"/>
      <c r="V352" s="371"/>
      <c r="W352" s="371"/>
      <c r="X352" s="371"/>
      <c r="Y352" s="371"/>
    </row>
    <row r="353" spans="2:25" ht="21" customHeight="1" thickTop="1">
      <c r="B353" s="250"/>
      <c r="C353" s="237"/>
      <c r="D353" s="238"/>
      <c r="E353" s="239"/>
      <c r="F353" s="240"/>
      <c r="G353" s="238"/>
      <c r="H353" s="238"/>
      <c r="I353" s="238"/>
      <c r="J353" s="238"/>
      <c r="K353" s="412"/>
      <c r="L353" s="251"/>
      <c r="M353" s="198"/>
      <c r="N353" s="180"/>
      <c r="O353" s="102"/>
      <c r="V353" s="371"/>
      <c r="W353" s="371"/>
      <c r="X353" s="371"/>
      <c r="Y353" s="371"/>
    </row>
    <row r="354" spans="2:25" ht="20.100000000000001" customHeight="1">
      <c r="B354" s="232" t="s">
        <v>179</v>
      </c>
      <c r="C354" s="132" t="s">
        <v>47</v>
      </c>
      <c r="D354" s="659">
        <v>3</v>
      </c>
      <c r="E354" s="415" t="s">
        <v>645</v>
      </c>
      <c r="F354" s="359" t="s">
        <v>131</v>
      </c>
      <c r="G354" s="366" t="s">
        <v>122</v>
      </c>
      <c r="H354" s="367" t="s">
        <v>58</v>
      </c>
      <c r="I354" s="367" t="s">
        <v>493</v>
      </c>
      <c r="J354" s="367" t="s">
        <v>144</v>
      </c>
      <c r="K354" s="367" t="s">
        <v>498</v>
      </c>
      <c r="L354" s="392" t="str">
        <f>VLOOKUP(P354,'1'!$A$2:$B$68,2)</f>
        <v>Suryanti Galuh P, S.Pd, M.Hum</v>
      </c>
      <c r="M354" s="344" t="e">
        <f>VLOOKUP(Q354,'1'!$A$2:$B$68,2)</f>
        <v>#N/A</v>
      </c>
      <c r="N354" s="156"/>
      <c r="O354" s="102"/>
      <c r="P354" s="79">
        <v>46</v>
      </c>
      <c r="Q354" s="79" t="s">
        <v>14</v>
      </c>
      <c r="V354" s="371"/>
      <c r="W354" s="371"/>
      <c r="X354" s="371"/>
      <c r="Y354" s="371"/>
    </row>
    <row r="355" spans="2:25" ht="20.100000000000001" customHeight="1">
      <c r="B355" s="154"/>
      <c r="C355" s="132" t="s">
        <v>570</v>
      </c>
      <c r="D355" s="661"/>
      <c r="E355" s="416"/>
      <c r="F355" s="418" t="s">
        <v>132</v>
      </c>
      <c r="G355" s="398" t="s">
        <v>135</v>
      </c>
      <c r="H355" s="367" t="s">
        <v>58</v>
      </c>
      <c r="I355" s="367" t="s">
        <v>495</v>
      </c>
      <c r="J355" s="389" t="s">
        <v>144</v>
      </c>
      <c r="K355" s="367" t="s">
        <v>270</v>
      </c>
      <c r="L355" s="393"/>
      <c r="M355" s="395" t="e">
        <f>VLOOKUP(Q355,'1'!$A$2:$B$68,2)</f>
        <v>#N/A</v>
      </c>
      <c r="N355" s="156"/>
      <c r="O355" s="102"/>
      <c r="P355" s="79">
        <v>46</v>
      </c>
      <c r="Q355" s="79" t="s">
        <v>14</v>
      </c>
      <c r="V355" s="371"/>
      <c r="W355" s="371"/>
      <c r="X355" s="371"/>
      <c r="Y355" s="371"/>
    </row>
    <row r="356" spans="2:25" ht="20.100000000000001" customHeight="1">
      <c r="B356" s="154"/>
      <c r="C356" s="320" t="s">
        <v>557</v>
      </c>
      <c r="D356" s="660"/>
      <c r="E356" s="417"/>
      <c r="F356" s="419"/>
      <c r="G356" s="400"/>
      <c r="H356" s="367" t="s">
        <v>26</v>
      </c>
      <c r="I356" s="367" t="s">
        <v>383</v>
      </c>
      <c r="J356" s="391"/>
      <c r="K356" s="367" t="s">
        <v>382</v>
      </c>
      <c r="L356" s="394"/>
      <c r="M356" s="397"/>
      <c r="N356" s="156"/>
      <c r="O356" s="102"/>
      <c r="P356" s="79" t="s">
        <v>14</v>
      </c>
      <c r="Q356" s="79" t="s">
        <v>14</v>
      </c>
      <c r="V356" s="371"/>
      <c r="W356" s="371"/>
      <c r="X356" s="371"/>
      <c r="Y356" s="371"/>
    </row>
    <row r="357" spans="2:25" ht="21" customHeight="1">
      <c r="B357" s="231"/>
      <c r="C357" s="69"/>
      <c r="D357" s="659">
        <v>1</v>
      </c>
      <c r="E357" s="415" t="s">
        <v>330</v>
      </c>
      <c r="F357" s="325" t="s">
        <v>131</v>
      </c>
      <c r="G357" s="366" t="s">
        <v>122</v>
      </c>
      <c r="H357" s="367" t="s">
        <v>241</v>
      </c>
      <c r="I357" s="367" t="s">
        <v>537</v>
      </c>
      <c r="J357" s="365" t="s">
        <v>82</v>
      </c>
      <c r="K357" s="367" t="s">
        <v>536</v>
      </c>
      <c r="L357" s="392" t="str">
        <f>VLOOKUP(P357,'1'!$A$2:$B$68,2)</f>
        <v>Sri Siswanti, M.Kom</v>
      </c>
      <c r="M357" s="344" t="e">
        <f>VLOOKUP(Q357,'1'!$A$2:$B$68,2)</f>
        <v>#N/A</v>
      </c>
      <c r="N357" s="156"/>
      <c r="O357" s="102"/>
      <c r="P357" s="79">
        <v>42</v>
      </c>
      <c r="Q357" s="79" t="s">
        <v>14</v>
      </c>
      <c r="V357" s="371"/>
      <c r="W357" s="371"/>
      <c r="X357" s="371"/>
      <c r="Y357" s="371"/>
    </row>
    <row r="358" spans="2:25" ht="21" customHeight="1">
      <c r="B358" s="231"/>
      <c r="C358" s="69"/>
      <c r="D358" s="661"/>
      <c r="E358" s="416"/>
      <c r="F358" s="325" t="s">
        <v>132</v>
      </c>
      <c r="G358" s="366" t="s">
        <v>135</v>
      </c>
      <c r="H358" s="367" t="s">
        <v>242</v>
      </c>
      <c r="I358" s="367" t="s">
        <v>322</v>
      </c>
      <c r="J358" s="365" t="s">
        <v>82</v>
      </c>
      <c r="K358" s="367" t="s">
        <v>323</v>
      </c>
      <c r="L358" s="393"/>
      <c r="M358" s="344" t="e">
        <f>VLOOKUP(Q358,'1'!$A$2:$B$68,2)</f>
        <v>#N/A</v>
      </c>
      <c r="N358" s="156"/>
      <c r="O358" s="102"/>
      <c r="P358" s="79">
        <v>42</v>
      </c>
      <c r="Q358" s="79" t="s">
        <v>14</v>
      </c>
      <c r="V358" s="371"/>
      <c r="W358" s="371"/>
      <c r="X358" s="371"/>
      <c r="Y358" s="371"/>
    </row>
    <row r="359" spans="2:25" ht="21" customHeight="1">
      <c r="B359" s="231"/>
      <c r="C359" s="69"/>
      <c r="D359" s="660"/>
      <c r="E359" s="417"/>
      <c r="F359" s="325" t="s">
        <v>133</v>
      </c>
      <c r="G359" s="366" t="s">
        <v>172</v>
      </c>
      <c r="H359" s="367" t="s">
        <v>163</v>
      </c>
      <c r="I359" s="367" t="s">
        <v>251</v>
      </c>
      <c r="J359" s="365" t="s">
        <v>82</v>
      </c>
      <c r="K359" s="367">
        <v>11</v>
      </c>
      <c r="L359" s="394"/>
      <c r="M359" s="344" t="e">
        <f>VLOOKUP(Q359,'1'!$A$2:$B$68,2)</f>
        <v>#N/A</v>
      </c>
      <c r="N359" s="156"/>
      <c r="O359" s="102"/>
      <c r="P359" s="79">
        <v>42</v>
      </c>
      <c r="Q359" s="79" t="s">
        <v>14</v>
      </c>
      <c r="V359" s="371"/>
      <c r="W359" s="371"/>
      <c r="X359" s="371"/>
      <c r="Y359" s="371"/>
    </row>
    <row r="360" spans="2:25" ht="21" customHeight="1">
      <c r="B360" s="154"/>
      <c r="C360" s="133"/>
      <c r="D360" s="659">
        <v>1</v>
      </c>
      <c r="E360" s="413" t="s">
        <v>223</v>
      </c>
      <c r="F360" s="418" t="s">
        <v>131</v>
      </c>
      <c r="G360" s="398" t="s">
        <v>122</v>
      </c>
      <c r="H360" s="367" t="s">
        <v>20</v>
      </c>
      <c r="I360" s="367" t="s">
        <v>299</v>
      </c>
      <c r="J360" s="420" t="s">
        <v>73</v>
      </c>
      <c r="K360" s="367">
        <v>9</v>
      </c>
      <c r="L360" s="456" t="str">
        <f>VLOOKUP(P360,'1'!$A$2:$B$68,2)</f>
        <v>Siti Rohmah, S.Kom, M.Kom</v>
      </c>
      <c r="M360" s="395" t="e">
        <f>VLOOKUP(Q360,'1'!$A$2:$B$68,2)</f>
        <v>#N/A</v>
      </c>
      <c r="N360" s="156"/>
      <c r="O360" s="102"/>
      <c r="P360" s="79">
        <v>39</v>
      </c>
      <c r="Q360" s="79" t="s">
        <v>14</v>
      </c>
      <c r="V360" s="371"/>
      <c r="W360" s="371"/>
      <c r="X360" s="371"/>
      <c r="Y360" s="371"/>
    </row>
    <row r="361" spans="2:25" ht="21" customHeight="1">
      <c r="B361" s="154"/>
      <c r="C361" s="133"/>
      <c r="D361" s="661"/>
      <c r="E361" s="414"/>
      <c r="F361" s="419"/>
      <c r="G361" s="400"/>
      <c r="H361" s="367" t="s">
        <v>57</v>
      </c>
      <c r="I361" s="367" t="s">
        <v>453</v>
      </c>
      <c r="J361" s="421"/>
      <c r="K361" s="367" t="s">
        <v>173</v>
      </c>
      <c r="L361" s="655"/>
      <c r="M361" s="397"/>
      <c r="N361" s="156"/>
      <c r="O361" s="102"/>
      <c r="P361" s="79">
        <v>39</v>
      </c>
      <c r="Q361" s="79" t="s">
        <v>14</v>
      </c>
      <c r="V361" s="371"/>
      <c r="W361" s="371"/>
      <c r="X361" s="371"/>
      <c r="Y361" s="371"/>
    </row>
    <row r="362" spans="2:25" ht="21" customHeight="1">
      <c r="B362" s="231"/>
      <c r="C362" s="69"/>
      <c r="D362" s="660"/>
      <c r="E362" s="480"/>
      <c r="F362" s="359" t="s">
        <v>132</v>
      </c>
      <c r="G362" s="366" t="s">
        <v>135</v>
      </c>
      <c r="H362" s="367" t="s">
        <v>57</v>
      </c>
      <c r="I362" s="367" t="s">
        <v>477</v>
      </c>
      <c r="J362" s="356" t="s">
        <v>73</v>
      </c>
      <c r="K362" s="367">
        <v>24</v>
      </c>
      <c r="L362" s="457"/>
      <c r="M362" s="344" t="e">
        <f>VLOOKUP(Q362,'1'!$A$2:$B$68,2)</f>
        <v>#N/A</v>
      </c>
      <c r="N362" s="156"/>
      <c r="O362" s="102"/>
      <c r="P362" s="79">
        <v>39</v>
      </c>
      <c r="Q362" s="79" t="s">
        <v>14</v>
      </c>
      <c r="V362" s="371"/>
      <c r="W362" s="371"/>
      <c r="X362" s="371"/>
      <c r="Y362" s="371"/>
    </row>
    <row r="363" spans="2:25" ht="21" customHeight="1">
      <c r="B363" s="154"/>
      <c r="C363" s="133"/>
      <c r="D363" s="659">
        <v>5</v>
      </c>
      <c r="E363" s="413" t="s">
        <v>580</v>
      </c>
      <c r="F363" s="325" t="s">
        <v>131</v>
      </c>
      <c r="G363" s="366" t="s">
        <v>135</v>
      </c>
      <c r="H363" s="367" t="s">
        <v>244</v>
      </c>
      <c r="I363" s="367" t="s">
        <v>467</v>
      </c>
      <c r="J363" s="353" t="s">
        <v>76</v>
      </c>
      <c r="K363" s="348">
        <v>30</v>
      </c>
      <c r="L363" s="392" t="str">
        <f>VLOOKUP(P363,'1'!$A$2:$B$68,2)</f>
        <v>Bramasto Wiryawan Y, S.T, M.MSI</v>
      </c>
      <c r="M363" s="344" t="e">
        <f>VLOOKUP(Q363,'1'!$A$2:$B$68,2)</f>
        <v>#N/A</v>
      </c>
      <c r="N363" s="156"/>
      <c r="O363" s="102"/>
      <c r="P363" s="79">
        <v>9</v>
      </c>
      <c r="Q363" s="79" t="s">
        <v>14</v>
      </c>
      <c r="V363" s="371"/>
      <c r="W363" s="371"/>
      <c r="X363" s="371"/>
      <c r="Y363" s="371"/>
    </row>
    <row r="364" spans="2:25" ht="21" customHeight="1">
      <c r="B364" s="154"/>
      <c r="C364" s="133"/>
      <c r="D364" s="660"/>
      <c r="E364" s="480"/>
      <c r="F364" s="325" t="s">
        <v>132</v>
      </c>
      <c r="G364" s="366" t="s">
        <v>172</v>
      </c>
      <c r="H364" s="367" t="s">
        <v>242</v>
      </c>
      <c r="I364" s="367" t="s">
        <v>460</v>
      </c>
      <c r="J364" s="356" t="s">
        <v>76</v>
      </c>
      <c r="K364" s="367">
        <v>25</v>
      </c>
      <c r="L364" s="394"/>
      <c r="M364" s="344" t="e">
        <f>VLOOKUP(Q364,'1'!$A$2:$B$68,2)</f>
        <v>#N/A</v>
      </c>
      <c r="N364" s="156"/>
      <c r="O364" s="102"/>
      <c r="P364" s="79">
        <v>9</v>
      </c>
      <c r="Q364" s="79" t="s">
        <v>14</v>
      </c>
      <c r="V364" s="371"/>
      <c r="W364" s="371"/>
      <c r="X364" s="371"/>
      <c r="Y364" s="371"/>
    </row>
    <row r="365" spans="2:25" ht="21" customHeight="1">
      <c r="B365" s="231"/>
      <c r="C365" s="133"/>
      <c r="D365" s="659">
        <v>5</v>
      </c>
      <c r="E365" s="413" t="s">
        <v>126</v>
      </c>
      <c r="F365" s="359" t="s">
        <v>131</v>
      </c>
      <c r="G365" s="366" t="s">
        <v>122</v>
      </c>
      <c r="H365" s="367" t="s">
        <v>57</v>
      </c>
      <c r="I365" s="367" t="s">
        <v>325</v>
      </c>
      <c r="J365" s="365" t="s">
        <v>75</v>
      </c>
      <c r="K365" s="367" t="s">
        <v>547</v>
      </c>
      <c r="L365" s="392" t="str">
        <f>VLOOKUP(P365,'1'!$A$2:$B$68,2)</f>
        <v>Bebas Widada, S.Si, M.Kom</v>
      </c>
      <c r="M365" s="344" t="e">
        <f>VLOOKUP(Q365,'1'!$A$2:$B$68,2)</f>
        <v>#N/A</v>
      </c>
      <c r="N365" s="156"/>
      <c r="O365" s="102"/>
      <c r="P365" s="79">
        <v>10</v>
      </c>
      <c r="Q365" s="79" t="s">
        <v>14</v>
      </c>
      <c r="V365" s="371"/>
      <c r="W365" s="371"/>
      <c r="X365" s="371"/>
      <c r="Y365" s="371"/>
    </row>
    <row r="366" spans="2:25" ht="21" customHeight="1">
      <c r="B366" s="231"/>
      <c r="C366" s="133"/>
      <c r="D366" s="661"/>
      <c r="E366" s="414"/>
      <c r="F366" s="359" t="s">
        <v>132</v>
      </c>
      <c r="G366" s="342" t="s">
        <v>135</v>
      </c>
      <c r="H366" s="367" t="s">
        <v>57</v>
      </c>
      <c r="I366" s="367" t="s">
        <v>490</v>
      </c>
      <c r="J366" s="365" t="s">
        <v>75</v>
      </c>
      <c r="K366" s="367">
        <v>15</v>
      </c>
      <c r="L366" s="393"/>
      <c r="M366" s="344" t="e">
        <f>VLOOKUP(Q366,'1'!$A$2:$B$68,2)</f>
        <v>#N/A</v>
      </c>
      <c r="N366" s="156"/>
      <c r="O366" s="102"/>
      <c r="P366" s="79">
        <v>10</v>
      </c>
      <c r="Q366" s="79" t="s">
        <v>14</v>
      </c>
      <c r="V366" s="371"/>
      <c r="W366" s="371"/>
      <c r="X366" s="371"/>
      <c r="Y366" s="371"/>
    </row>
    <row r="367" spans="2:25" ht="21" customHeight="1">
      <c r="B367" s="231"/>
      <c r="C367" s="133"/>
      <c r="D367" s="661"/>
      <c r="E367" s="414"/>
      <c r="F367" s="341" t="s">
        <v>133</v>
      </c>
      <c r="G367" s="366" t="s">
        <v>641</v>
      </c>
      <c r="H367" s="367" t="s">
        <v>57</v>
      </c>
      <c r="I367" s="367" t="s">
        <v>484</v>
      </c>
      <c r="J367" s="356" t="s">
        <v>75</v>
      </c>
      <c r="K367" s="367">
        <v>10</v>
      </c>
      <c r="L367" s="394"/>
      <c r="M367" s="344" t="e">
        <f>VLOOKUP(Q367,'1'!$A$2:$B$68,2)</f>
        <v>#N/A</v>
      </c>
      <c r="N367" s="156"/>
      <c r="O367" s="102"/>
      <c r="P367" s="79">
        <v>10</v>
      </c>
      <c r="Q367" s="79" t="s">
        <v>14</v>
      </c>
      <c r="V367" s="371"/>
      <c r="W367" s="371"/>
      <c r="X367" s="371"/>
      <c r="Y367" s="371"/>
    </row>
    <row r="368" spans="2:25" ht="20.100000000000001" customHeight="1">
      <c r="B368" s="14"/>
      <c r="C368" s="151"/>
      <c r="D368" s="398">
        <v>3</v>
      </c>
      <c r="E368" s="486" t="s">
        <v>640</v>
      </c>
      <c r="F368" s="359" t="s">
        <v>131</v>
      </c>
      <c r="G368" s="366" t="s">
        <v>122</v>
      </c>
      <c r="H368" s="367" t="s">
        <v>58</v>
      </c>
      <c r="I368" s="278" t="s">
        <v>256</v>
      </c>
      <c r="J368" s="367" t="s">
        <v>140</v>
      </c>
      <c r="K368" s="279">
        <v>33</v>
      </c>
      <c r="L368" s="392" t="str">
        <f>VLOOKUP(P368,'1'!$A$2:$B$68,2)</f>
        <v>Sri Hariyati Fitriasih, M.Kom</v>
      </c>
      <c r="M368" s="344" t="e">
        <f>VLOOKUP(Q368,'1'!$A$2:$B$68,2)</f>
        <v>#N/A</v>
      </c>
      <c r="N368" s="156"/>
      <c r="O368" s="102"/>
      <c r="P368" s="79">
        <v>40</v>
      </c>
      <c r="Q368" s="79" t="s">
        <v>14</v>
      </c>
      <c r="V368" s="371"/>
      <c r="W368" s="371"/>
      <c r="X368" s="371"/>
      <c r="Y368" s="371"/>
    </row>
    <row r="369" spans="1:25" ht="20.100000000000001" customHeight="1">
      <c r="B369" s="14"/>
      <c r="C369" s="16"/>
      <c r="D369" s="399"/>
      <c r="E369" s="487"/>
      <c r="F369" s="359" t="s">
        <v>132</v>
      </c>
      <c r="G369" s="342" t="s">
        <v>135</v>
      </c>
      <c r="H369" s="367" t="s">
        <v>58</v>
      </c>
      <c r="I369" s="278" t="s">
        <v>265</v>
      </c>
      <c r="J369" s="367" t="s">
        <v>140</v>
      </c>
      <c r="K369" s="279">
        <v>28</v>
      </c>
      <c r="L369" s="393"/>
      <c r="M369" s="344" t="e">
        <f>VLOOKUP(Q369,'1'!$A$2:$B$68,2)</f>
        <v>#N/A</v>
      </c>
      <c r="N369" s="156"/>
      <c r="O369" s="102"/>
      <c r="P369" s="79">
        <v>40</v>
      </c>
      <c r="Q369" s="79" t="s">
        <v>14</v>
      </c>
      <c r="V369" s="371"/>
      <c r="W369" s="371"/>
      <c r="X369" s="371"/>
      <c r="Y369" s="371"/>
    </row>
    <row r="370" spans="1:25" ht="20.100000000000001" customHeight="1">
      <c r="B370" s="14"/>
      <c r="C370" s="16"/>
      <c r="D370" s="400"/>
      <c r="E370" s="488"/>
      <c r="F370" s="359" t="s">
        <v>133</v>
      </c>
      <c r="G370" s="342" t="s">
        <v>641</v>
      </c>
      <c r="H370" s="367" t="s">
        <v>58</v>
      </c>
      <c r="I370" s="278" t="s">
        <v>266</v>
      </c>
      <c r="J370" s="367" t="s">
        <v>140</v>
      </c>
      <c r="K370" s="279">
        <v>25</v>
      </c>
      <c r="L370" s="394"/>
      <c r="M370" s="344" t="e">
        <f>VLOOKUP(Q370,'1'!$A$2:$B$68,2)</f>
        <v>#N/A</v>
      </c>
      <c r="N370" s="156"/>
      <c r="O370" s="102"/>
      <c r="P370" s="79">
        <v>40</v>
      </c>
      <c r="Q370" s="79" t="s">
        <v>14</v>
      </c>
      <c r="V370" s="371"/>
      <c r="W370" s="371"/>
      <c r="X370" s="371"/>
      <c r="Y370" s="371"/>
    </row>
    <row r="371" spans="1:25" ht="36" customHeight="1">
      <c r="B371" s="154"/>
      <c r="C371" s="301"/>
      <c r="D371" s="663">
        <v>5</v>
      </c>
      <c r="E371" s="519" t="s">
        <v>623</v>
      </c>
      <c r="F371" s="520"/>
      <c r="G371" s="342" t="s">
        <v>125</v>
      </c>
      <c r="H371" s="367" t="s">
        <v>26</v>
      </c>
      <c r="I371" s="367" t="s">
        <v>269</v>
      </c>
      <c r="J371" s="367" t="s">
        <v>142</v>
      </c>
      <c r="K371" s="367" t="s">
        <v>385</v>
      </c>
      <c r="L371" s="149" t="str">
        <f>VLOOKUP(P371,'1'!$A$2:$B$68,2)</f>
        <v>Dwi Remawati, S.Kom, M.Kom</v>
      </c>
      <c r="M371" s="344" t="e">
        <f>VLOOKUP(Q371,'1'!$A$2:$B$68,2)</f>
        <v>#N/A</v>
      </c>
      <c r="N371" s="156"/>
      <c r="O371" s="102"/>
      <c r="P371" s="79">
        <v>20</v>
      </c>
      <c r="Q371" s="79" t="s">
        <v>14</v>
      </c>
      <c r="V371" s="371"/>
      <c r="W371" s="371"/>
      <c r="X371" s="371"/>
      <c r="Y371" s="371"/>
    </row>
    <row r="372" spans="1:25" ht="21" customHeight="1">
      <c r="B372" s="72"/>
      <c r="C372" s="310"/>
      <c r="D372" s="113"/>
      <c r="E372" s="161"/>
      <c r="F372" s="161"/>
      <c r="G372" s="366"/>
      <c r="L372" s="171"/>
      <c r="M372" s="55"/>
      <c r="N372" s="155"/>
      <c r="O372" s="102"/>
      <c r="V372" s="371"/>
      <c r="W372" s="371"/>
      <c r="X372" s="371"/>
      <c r="Y372" s="371"/>
    </row>
    <row r="373" spans="1:25" ht="21" customHeight="1">
      <c r="B373" s="5"/>
      <c r="C373" s="9"/>
      <c r="D373" s="546" t="s">
        <v>39</v>
      </c>
      <c r="E373" s="547"/>
      <c r="F373" s="547"/>
      <c r="G373" s="547"/>
      <c r="H373" s="547"/>
      <c r="I373" s="547"/>
      <c r="J373" s="547"/>
      <c r="K373" s="547"/>
      <c r="L373" s="547"/>
      <c r="M373" s="548"/>
      <c r="N373" s="155"/>
      <c r="O373" s="102"/>
      <c r="V373" s="371"/>
      <c r="W373" s="371"/>
      <c r="X373" s="371"/>
      <c r="Y373" s="371"/>
    </row>
    <row r="374" spans="1:25" ht="35.25" customHeight="1">
      <c r="B374" s="70"/>
      <c r="C374" s="132" t="s">
        <v>47</v>
      </c>
      <c r="D374" s="670">
        <v>5</v>
      </c>
      <c r="E374" s="519" t="s">
        <v>623</v>
      </c>
      <c r="F374" s="520"/>
      <c r="G374" s="309" t="s">
        <v>123</v>
      </c>
      <c r="H374" s="199" t="s">
        <v>26</v>
      </c>
      <c r="I374" s="199" t="s">
        <v>194</v>
      </c>
      <c r="J374" s="199" t="s">
        <v>140</v>
      </c>
      <c r="K374" s="199">
        <v>11</v>
      </c>
      <c r="L374" s="187" t="str">
        <f>VLOOKUP(P374,'1'!$A$2:$B$68,2)</f>
        <v>Dwi Remawati, S.Kom, M.Kom</v>
      </c>
      <c r="M374" s="344" t="e">
        <f>VLOOKUP(Q374,'1'!$A$2:$B$68,2)</f>
        <v>#N/A</v>
      </c>
      <c r="N374" s="156"/>
      <c r="O374" s="102"/>
      <c r="P374" s="79">
        <v>20</v>
      </c>
      <c r="Q374" s="79" t="s">
        <v>14</v>
      </c>
      <c r="V374" s="371"/>
      <c r="W374" s="371"/>
      <c r="X374" s="371"/>
      <c r="Y374" s="371"/>
    </row>
    <row r="375" spans="1:25" ht="21" customHeight="1">
      <c r="B375" s="5"/>
      <c r="C375" s="132" t="s">
        <v>570</v>
      </c>
      <c r="D375" s="671">
        <v>5</v>
      </c>
      <c r="E375" s="445" t="s">
        <v>652</v>
      </c>
      <c r="F375" s="359" t="s">
        <v>131</v>
      </c>
      <c r="G375" s="309" t="s">
        <v>123</v>
      </c>
      <c r="H375" s="199" t="s">
        <v>58</v>
      </c>
      <c r="I375" s="199" t="s">
        <v>457</v>
      </c>
      <c r="J375" s="327" t="s">
        <v>76</v>
      </c>
      <c r="K375" s="199">
        <v>30</v>
      </c>
      <c r="L375" s="656" t="str">
        <f>VLOOKUP(P375,'1'!$A$2:$B$68,2)</f>
        <v>Iwan Ady Prabowo, S.Kom, M.Kom</v>
      </c>
      <c r="M375" s="312" t="e">
        <f>VLOOKUP(Q375,'1'!$A$2:$B$68,2)</f>
        <v>#N/A</v>
      </c>
      <c r="N375" s="156"/>
      <c r="O375" s="102"/>
      <c r="P375" s="79">
        <v>27</v>
      </c>
      <c r="Q375" s="79" t="s">
        <v>14</v>
      </c>
      <c r="V375" s="371"/>
      <c r="W375" s="371"/>
      <c r="X375" s="371"/>
      <c r="Y375" s="371"/>
    </row>
    <row r="376" spans="1:25" ht="21" customHeight="1">
      <c r="B376" s="6"/>
      <c r="C376" s="320" t="s">
        <v>557</v>
      </c>
      <c r="D376" s="672"/>
      <c r="E376" s="447"/>
      <c r="F376" s="359" t="s">
        <v>132</v>
      </c>
      <c r="G376" s="366" t="s">
        <v>134</v>
      </c>
      <c r="H376" s="199" t="s">
        <v>58</v>
      </c>
      <c r="I376" s="199" t="s">
        <v>281</v>
      </c>
      <c r="J376" s="327" t="s">
        <v>76</v>
      </c>
      <c r="K376" s="199" t="s">
        <v>466</v>
      </c>
      <c r="L376" s="657"/>
      <c r="M376" s="344" t="e">
        <f>VLOOKUP(Q376,'1'!$A$2:$B$68,2)</f>
        <v>#N/A</v>
      </c>
      <c r="N376" s="156"/>
      <c r="O376" s="102"/>
      <c r="P376" s="79">
        <v>27</v>
      </c>
      <c r="Q376" s="79" t="s">
        <v>14</v>
      </c>
      <c r="V376" s="371"/>
      <c r="W376" s="371"/>
      <c r="X376" s="371"/>
      <c r="Y376" s="371"/>
    </row>
    <row r="377" spans="1:25" ht="21" customHeight="1">
      <c r="B377" s="6"/>
      <c r="C377" s="69"/>
      <c r="D377" s="659">
        <v>5</v>
      </c>
      <c r="E377" s="413" t="s">
        <v>126</v>
      </c>
      <c r="F377" s="359" t="s">
        <v>131</v>
      </c>
      <c r="G377" s="366" t="s">
        <v>123</v>
      </c>
      <c r="H377" s="367" t="s">
        <v>57</v>
      </c>
      <c r="I377" s="367" t="s">
        <v>545</v>
      </c>
      <c r="J377" s="365" t="s">
        <v>75</v>
      </c>
      <c r="K377" s="367">
        <v>14</v>
      </c>
      <c r="L377" s="392" t="str">
        <f>VLOOKUP(P377,'1'!$A$2:$B$68,2)</f>
        <v>Bebas Widada, S.Si, M.Kom</v>
      </c>
      <c r="M377" s="344" t="e">
        <f>VLOOKUP(Q377,'1'!$A$2:$B$68,2)</f>
        <v>#N/A</v>
      </c>
      <c r="N377" s="156"/>
      <c r="O377" s="102"/>
      <c r="P377" s="79">
        <v>10</v>
      </c>
      <c r="Q377" s="79" t="s">
        <v>14</v>
      </c>
      <c r="V377" s="371"/>
      <c r="W377" s="371"/>
      <c r="X377" s="371"/>
      <c r="Y377" s="371"/>
    </row>
    <row r="378" spans="1:25" ht="21" customHeight="1">
      <c r="B378" s="6"/>
      <c r="C378" s="69"/>
      <c r="D378" s="661"/>
      <c r="E378" s="414"/>
      <c r="F378" s="418" t="s">
        <v>132</v>
      </c>
      <c r="G378" s="389" t="s">
        <v>183</v>
      </c>
      <c r="H378" s="367" t="s">
        <v>57</v>
      </c>
      <c r="I378" s="367" t="s">
        <v>357</v>
      </c>
      <c r="J378" s="420" t="s">
        <v>75</v>
      </c>
      <c r="K378" s="367" t="s">
        <v>546</v>
      </c>
      <c r="L378" s="393"/>
      <c r="M378" s="395" t="e">
        <f>VLOOKUP(Q378,'1'!$A$2:$B$68,2)</f>
        <v>#N/A</v>
      </c>
      <c r="N378" s="156"/>
      <c r="O378" s="102"/>
      <c r="P378" s="79">
        <v>10</v>
      </c>
      <c r="Q378" s="79" t="s">
        <v>14</v>
      </c>
      <c r="V378" s="371"/>
      <c r="W378" s="371"/>
      <c r="X378" s="371"/>
      <c r="Y378" s="371"/>
    </row>
    <row r="379" spans="1:25" ht="21" customHeight="1">
      <c r="B379" s="6"/>
      <c r="C379" s="69"/>
      <c r="D379" s="660"/>
      <c r="E379" s="480"/>
      <c r="F379" s="419"/>
      <c r="G379" s="391"/>
      <c r="H379" s="367" t="s">
        <v>57</v>
      </c>
      <c r="I379" s="367" t="s">
        <v>165</v>
      </c>
      <c r="J379" s="421"/>
      <c r="K379" s="367">
        <v>3</v>
      </c>
      <c r="L379" s="394"/>
      <c r="M379" s="397"/>
      <c r="N379" s="156"/>
      <c r="O379" s="102"/>
      <c r="P379" s="79">
        <v>10</v>
      </c>
      <c r="Q379" s="79" t="s">
        <v>14</v>
      </c>
      <c r="V379" s="371"/>
      <c r="W379" s="371"/>
      <c r="X379" s="371"/>
      <c r="Y379" s="371"/>
    </row>
    <row r="380" spans="1:25" ht="38.25" customHeight="1">
      <c r="B380" s="70"/>
      <c r="C380" s="69"/>
      <c r="D380" s="321">
        <v>3</v>
      </c>
      <c r="E380" s="515" t="s">
        <v>632</v>
      </c>
      <c r="F380" s="515"/>
      <c r="G380" s="366" t="s">
        <v>646</v>
      </c>
      <c r="H380" s="367" t="s">
        <v>58</v>
      </c>
      <c r="I380" s="367" t="s">
        <v>267</v>
      </c>
      <c r="J380" s="356" t="s">
        <v>215</v>
      </c>
      <c r="K380" s="367">
        <v>27</v>
      </c>
      <c r="L380" s="149" t="str">
        <f>VLOOKUP(P380,'1'!$A$2:$B$68,2)</f>
        <v>Sri Tomo, S.T, M.Kom</v>
      </c>
      <c r="M380" s="344" t="e">
        <f>VLOOKUP(Q380,'1'!$A$2:$B$68,2)</f>
        <v>#N/A</v>
      </c>
      <c r="N380" s="156"/>
      <c r="O380" s="102"/>
      <c r="P380" s="79">
        <v>45</v>
      </c>
      <c r="Q380" s="79" t="s">
        <v>14</v>
      </c>
      <c r="V380" s="371"/>
      <c r="W380" s="371"/>
      <c r="X380" s="371"/>
      <c r="Y380" s="371"/>
    </row>
    <row r="381" spans="1:25" ht="15.75" customHeight="1" thickBot="1">
      <c r="B381" s="116"/>
      <c r="C381" s="117"/>
      <c r="D381" s="118"/>
      <c r="E381" s="119"/>
      <c r="F381" s="119"/>
      <c r="G381" s="118"/>
      <c r="H381" s="120"/>
      <c r="I381" s="120"/>
      <c r="J381" s="120"/>
      <c r="K381" s="120"/>
      <c r="L381" s="263"/>
      <c r="M381" s="121"/>
      <c r="N381" s="155"/>
      <c r="O381" s="102"/>
      <c r="P381" s="79" t="s">
        <v>14</v>
      </c>
      <c r="Q381" s="79" t="s">
        <v>14</v>
      </c>
      <c r="V381" s="371"/>
      <c r="W381" s="371"/>
      <c r="X381" s="371"/>
      <c r="Y381" s="371"/>
    </row>
    <row r="382" spans="1:25" ht="15.75" customHeight="1">
      <c r="B382" s="1"/>
      <c r="C382" s="115"/>
      <c r="D382" s="41"/>
      <c r="E382" s="42"/>
      <c r="F382" s="42"/>
      <c r="G382" s="41"/>
      <c r="H382" s="48"/>
      <c r="I382" s="48"/>
      <c r="J382" s="48"/>
      <c r="K382" s="48"/>
      <c r="L382" s="264"/>
      <c r="M382" s="62"/>
      <c r="N382" s="155"/>
      <c r="O382" s="102"/>
      <c r="P382" s="79" t="s">
        <v>14</v>
      </c>
      <c r="Q382" s="79" t="s">
        <v>14</v>
      </c>
      <c r="V382" s="371"/>
      <c r="W382" s="371"/>
      <c r="X382" s="371"/>
      <c r="Y382" s="371"/>
    </row>
    <row r="383" spans="1:25" s="26" customFormat="1" ht="15.75" customHeight="1">
      <c r="A383" s="96"/>
      <c r="B383" s="66" t="s">
        <v>211</v>
      </c>
      <c r="C383" s="115"/>
      <c r="D383" s="41"/>
      <c r="E383" s="42"/>
      <c r="F383" s="42"/>
      <c r="G383" s="41"/>
      <c r="H383" s="48"/>
      <c r="I383" s="48"/>
      <c r="J383" s="48"/>
      <c r="K383" s="48"/>
      <c r="L383" s="167"/>
      <c r="M383" s="153"/>
      <c r="N383" s="147"/>
      <c r="O383" s="148"/>
      <c r="P383" s="96" t="s">
        <v>14</v>
      </c>
      <c r="Q383" s="96" t="s">
        <v>14</v>
      </c>
      <c r="R383" s="96"/>
      <c r="V383" s="371"/>
      <c r="W383" s="371"/>
      <c r="X383" s="371"/>
      <c r="Y383" s="371"/>
    </row>
    <row r="384" spans="1:25" s="26" customFormat="1" ht="15.75" customHeight="1">
      <c r="A384" s="96"/>
      <c r="B384" s="152"/>
      <c r="C384" s="115"/>
      <c r="D384" s="41"/>
      <c r="E384" s="42"/>
      <c r="F384" s="42"/>
      <c r="G384" s="41"/>
      <c r="H384" s="247"/>
      <c r="I384" s="247"/>
      <c r="J384" s="247"/>
      <c r="K384" s="247"/>
      <c r="L384" s="167"/>
      <c r="M384" s="153"/>
      <c r="N384" s="147"/>
      <c r="O384" s="148"/>
      <c r="P384" s="96" t="s">
        <v>14</v>
      </c>
      <c r="Q384" s="96" t="s">
        <v>14</v>
      </c>
      <c r="R384" s="96"/>
      <c r="V384" s="371"/>
      <c r="W384" s="371"/>
      <c r="X384" s="371"/>
      <c r="Y384" s="371"/>
    </row>
    <row r="385" spans="1:25" s="26" customFormat="1" ht="15.75" customHeight="1">
      <c r="A385" s="96"/>
      <c r="B385" s="152"/>
      <c r="C385" s="115"/>
      <c r="D385" s="41"/>
      <c r="E385" s="42"/>
      <c r="F385" s="42"/>
      <c r="G385" s="41"/>
      <c r="H385" s="247"/>
      <c r="I385" s="247"/>
      <c r="J385" s="247"/>
      <c r="K385" s="247"/>
      <c r="L385" s="167"/>
      <c r="M385" s="153"/>
      <c r="N385" s="147"/>
      <c r="O385" s="148"/>
      <c r="P385" s="96" t="s">
        <v>14</v>
      </c>
      <c r="Q385" s="96" t="s">
        <v>14</v>
      </c>
      <c r="R385" s="96"/>
      <c r="V385" s="371"/>
      <c r="W385" s="371"/>
      <c r="X385" s="371"/>
      <c r="Y385" s="371"/>
    </row>
    <row r="386" spans="1:25" ht="21.75" customHeight="1" thickBot="1">
      <c r="B386" s="19"/>
      <c r="C386" s="129" t="s">
        <v>60</v>
      </c>
      <c r="D386" s="2"/>
      <c r="E386" s="8"/>
      <c r="F386" s="1"/>
      <c r="G386" s="2"/>
      <c r="H386" s="2"/>
      <c r="I386" s="2"/>
      <c r="J386" s="2"/>
      <c r="K386" s="282" t="s">
        <v>48</v>
      </c>
      <c r="L386" s="201"/>
      <c r="M386" s="93"/>
      <c r="N386" s="155"/>
      <c r="O386" s="102"/>
      <c r="P386" s="388" t="s">
        <v>14</v>
      </c>
      <c r="Q386" s="79" t="s">
        <v>14</v>
      </c>
      <c r="V386" s="371"/>
      <c r="W386" s="371"/>
      <c r="X386" s="371"/>
      <c r="Y386" s="371"/>
    </row>
    <row r="387" spans="1:25" ht="15.75" customHeight="1" thickBot="1">
      <c r="B387" s="53" t="s">
        <v>2</v>
      </c>
      <c r="C387" s="363" t="s">
        <v>3</v>
      </c>
      <c r="D387" s="433" t="s">
        <v>4</v>
      </c>
      <c r="E387" s="521" t="s">
        <v>15</v>
      </c>
      <c r="F387" s="522"/>
      <c r="G387" s="433" t="s">
        <v>16</v>
      </c>
      <c r="H387" s="433" t="s">
        <v>62</v>
      </c>
      <c r="I387" s="433" t="s">
        <v>23</v>
      </c>
      <c r="J387" s="433" t="s">
        <v>5</v>
      </c>
      <c r="K387" s="373" t="s">
        <v>6</v>
      </c>
      <c r="L387" s="433" t="s">
        <v>661</v>
      </c>
      <c r="M387" s="59" t="s">
        <v>30</v>
      </c>
      <c r="N387" s="112"/>
      <c r="O387" s="102"/>
      <c r="P387" s="388" t="s">
        <v>14</v>
      </c>
      <c r="Q387" s="79" t="s">
        <v>14</v>
      </c>
      <c r="V387" s="371"/>
      <c r="W387" s="371"/>
      <c r="X387" s="371"/>
      <c r="Y387" s="371"/>
    </row>
    <row r="388" spans="1:25" ht="15.75" customHeight="1" thickTop="1" thickBot="1">
      <c r="B388" s="54" t="s">
        <v>7</v>
      </c>
      <c r="C388" s="364" t="s">
        <v>8</v>
      </c>
      <c r="D388" s="434"/>
      <c r="E388" s="523"/>
      <c r="F388" s="524"/>
      <c r="G388" s="434"/>
      <c r="H388" s="434"/>
      <c r="I388" s="434"/>
      <c r="J388" s="434"/>
      <c r="K388" s="374" t="s">
        <v>9</v>
      </c>
      <c r="L388" s="434"/>
      <c r="M388" s="60"/>
      <c r="N388" s="111"/>
      <c r="O388" s="102"/>
      <c r="P388" s="79" t="s">
        <v>14</v>
      </c>
      <c r="Q388" s="79" t="s">
        <v>14</v>
      </c>
      <c r="V388" s="371"/>
      <c r="W388" s="371"/>
      <c r="X388" s="371"/>
      <c r="Y388" s="371"/>
    </row>
    <row r="389" spans="1:25" ht="15.75" customHeight="1" thickTop="1">
      <c r="B389" s="5"/>
      <c r="C389" s="310"/>
      <c r="D389" s="340"/>
      <c r="E389" s="114"/>
      <c r="F389" s="114"/>
      <c r="G389" s="340"/>
      <c r="H389" s="348"/>
      <c r="I389" s="348"/>
      <c r="J389" s="348"/>
      <c r="K389" s="348"/>
      <c r="L389" s="150"/>
      <c r="M389" s="56"/>
      <c r="N389" s="155"/>
      <c r="O389" s="102"/>
      <c r="P389" s="79" t="s">
        <v>14</v>
      </c>
      <c r="Q389" s="79" t="s">
        <v>14</v>
      </c>
      <c r="V389" s="371"/>
      <c r="W389" s="371"/>
      <c r="X389" s="371"/>
      <c r="Y389" s="371"/>
    </row>
    <row r="390" spans="1:25" ht="34.5" customHeight="1">
      <c r="B390" s="232" t="s">
        <v>180</v>
      </c>
      <c r="C390" s="132" t="s">
        <v>48</v>
      </c>
      <c r="D390" s="663">
        <v>3</v>
      </c>
      <c r="E390" s="355" t="s">
        <v>645</v>
      </c>
      <c r="F390" s="359" t="s">
        <v>131</v>
      </c>
      <c r="G390" s="366" t="s">
        <v>648</v>
      </c>
      <c r="H390" s="367" t="s">
        <v>58</v>
      </c>
      <c r="I390" s="367" t="s">
        <v>519</v>
      </c>
      <c r="J390" s="367" t="s">
        <v>144</v>
      </c>
      <c r="K390" s="367" t="s">
        <v>308</v>
      </c>
      <c r="L390" s="149" t="str">
        <f>VLOOKUP(P390,'1'!$A$2:$B$68,2)</f>
        <v>Suryanti Galuh P, S.Pd, M.Hum</v>
      </c>
      <c r="M390" s="344" t="e">
        <f>VLOOKUP(Q390,'1'!$A$2:$B$68,2)</f>
        <v>#N/A</v>
      </c>
      <c r="N390" s="156"/>
      <c r="O390" s="102"/>
      <c r="P390" s="79">
        <v>46</v>
      </c>
      <c r="Q390" s="79" t="s">
        <v>14</v>
      </c>
      <c r="V390" s="371"/>
      <c r="W390" s="371"/>
      <c r="X390" s="371"/>
      <c r="Y390" s="371"/>
    </row>
    <row r="391" spans="1:25" ht="21.95" customHeight="1">
      <c r="B391" s="72"/>
      <c r="C391" s="132" t="s">
        <v>571</v>
      </c>
      <c r="D391" s="658">
        <v>3</v>
      </c>
      <c r="E391" s="445" t="s">
        <v>632</v>
      </c>
      <c r="F391" s="359" t="s">
        <v>131</v>
      </c>
      <c r="G391" s="366" t="s">
        <v>122</v>
      </c>
      <c r="H391" s="367" t="s">
        <v>58</v>
      </c>
      <c r="I391" s="367" t="s">
        <v>265</v>
      </c>
      <c r="J391" s="356" t="s">
        <v>76</v>
      </c>
      <c r="K391" s="367">
        <v>28</v>
      </c>
      <c r="L391" s="392" t="str">
        <f>VLOOKUP(P391,'1'!$A$2:$B$68,2)</f>
        <v>Sri Tomo, S.T, M.Kom</v>
      </c>
      <c r="M391" s="344" t="e">
        <f>VLOOKUP(Q391,'1'!$A$2:$B$68,2)</f>
        <v>#N/A</v>
      </c>
      <c r="N391" s="156"/>
      <c r="O391" s="102"/>
      <c r="P391" s="79">
        <v>45</v>
      </c>
      <c r="Q391" s="79" t="s">
        <v>14</v>
      </c>
      <c r="V391" s="371"/>
      <c r="W391" s="371"/>
      <c r="X391" s="371"/>
      <c r="Y391" s="371"/>
    </row>
    <row r="392" spans="1:25" ht="21.95" customHeight="1">
      <c r="B392" s="72"/>
      <c r="C392" s="320" t="s">
        <v>557</v>
      </c>
      <c r="D392" s="658"/>
      <c r="E392" s="446"/>
      <c r="F392" s="359" t="s">
        <v>132</v>
      </c>
      <c r="G392" s="342" t="s">
        <v>135</v>
      </c>
      <c r="H392" s="367" t="s">
        <v>58</v>
      </c>
      <c r="I392" s="367" t="s">
        <v>266</v>
      </c>
      <c r="J392" s="356" t="s">
        <v>76</v>
      </c>
      <c r="K392" s="367">
        <v>26</v>
      </c>
      <c r="L392" s="393"/>
      <c r="M392" s="344" t="e">
        <f>VLOOKUP(Q392,'1'!$A$2:$B$68,2)</f>
        <v>#N/A</v>
      </c>
      <c r="N392" s="156"/>
      <c r="O392" s="102"/>
      <c r="P392" s="79">
        <v>45</v>
      </c>
      <c r="Q392" s="79" t="s">
        <v>14</v>
      </c>
      <c r="V392" s="371"/>
      <c r="W392" s="371"/>
      <c r="X392" s="371"/>
      <c r="Y392" s="371"/>
    </row>
    <row r="393" spans="1:25" ht="21.95" customHeight="1">
      <c r="B393" s="72"/>
      <c r="C393" s="301"/>
      <c r="D393" s="658"/>
      <c r="E393" s="447"/>
      <c r="F393" s="359" t="s">
        <v>133</v>
      </c>
      <c r="G393" s="366" t="s">
        <v>172</v>
      </c>
      <c r="H393" s="367" t="s">
        <v>58</v>
      </c>
      <c r="I393" s="367" t="s">
        <v>256</v>
      </c>
      <c r="J393" s="356" t="s">
        <v>76</v>
      </c>
      <c r="K393" s="367">
        <v>32</v>
      </c>
      <c r="L393" s="394"/>
      <c r="M393" s="344" t="e">
        <f>VLOOKUP(Q393,'1'!$A$2:$B$68,2)</f>
        <v>#N/A</v>
      </c>
      <c r="N393" s="156"/>
      <c r="O393" s="102"/>
      <c r="P393" s="79">
        <v>45</v>
      </c>
      <c r="Q393" s="79" t="s">
        <v>14</v>
      </c>
      <c r="V393" s="371"/>
      <c r="W393" s="371"/>
      <c r="X393" s="371"/>
      <c r="Y393" s="371"/>
    </row>
    <row r="394" spans="1:25" ht="21.95" customHeight="1">
      <c r="A394" s="96"/>
      <c r="B394" s="154"/>
      <c r="C394" s="133"/>
      <c r="D394" s="659">
        <v>5</v>
      </c>
      <c r="E394" s="415" t="s">
        <v>583</v>
      </c>
      <c r="F394" s="359" t="s">
        <v>131</v>
      </c>
      <c r="G394" s="366" t="s">
        <v>122</v>
      </c>
      <c r="H394" s="367" t="s">
        <v>155</v>
      </c>
      <c r="I394" s="367" t="s">
        <v>446</v>
      </c>
      <c r="J394" s="356" t="s">
        <v>215</v>
      </c>
      <c r="K394" s="367" t="s">
        <v>445</v>
      </c>
      <c r="L394" s="392" t="str">
        <f>VLOOKUP(P394,'1'!$A$2:$B$68,2)</f>
        <v>Hendro Wijayanto, S.Kom, M.Kom</v>
      </c>
      <c r="M394" s="344" t="e">
        <f>VLOOKUP(Q394,'1'!$A$2:$B$68,2)</f>
        <v>#N/A</v>
      </c>
      <c r="N394" s="156"/>
      <c r="O394" s="102"/>
      <c r="P394" s="79">
        <v>25</v>
      </c>
      <c r="Q394" s="79" t="s">
        <v>14</v>
      </c>
      <c r="V394" s="371"/>
      <c r="W394" s="371"/>
      <c r="X394" s="371"/>
      <c r="Y394" s="371"/>
    </row>
    <row r="395" spans="1:25" ht="21.95" customHeight="1">
      <c r="A395" s="96"/>
      <c r="B395" s="154"/>
      <c r="C395" s="133"/>
      <c r="D395" s="661"/>
      <c r="E395" s="416"/>
      <c r="F395" s="359" t="s">
        <v>132</v>
      </c>
      <c r="G395" s="342" t="s">
        <v>135</v>
      </c>
      <c r="H395" s="367" t="s">
        <v>58</v>
      </c>
      <c r="I395" s="367" t="s">
        <v>461</v>
      </c>
      <c r="J395" s="356" t="s">
        <v>215</v>
      </c>
      <c r="K395" s="367" t="s">
        <v>462</v>
      </c>
      <c r="L395" s="393"/>
      <c r="M395" s="344" t="e">
        <f>VLOOKUP(Q395,'1'!$A$2:$B$68,2)</f>
        <v>#N/A</v>
      </c>
      <c r="N395" s="156"/>
      <c r="O395" s="102"/>
      <c r="P395" s="79">
        <v>25</v>
      </c>
      <c r="Q395" s="79" t="s">
        <v>14</v>
      </c>
      <c r="V395" s="371"/>
      <c r="W395" s="371"/>
      <c r="X395" s="371"/>
      <c r="Y395" s="371"/>
    </row>
    <row r="396" spans="1:25" ht="21.95" customHeight="1">
      <c r="A396" s="96"/>
      <c r="B396" s="154"/>
      <c r="C396" s="133"/>
      <c r="D396" s="661"/>
      <c r="E396" s="417"/>
      <c r="F396" s="359" t="s">
        <v>133</v>
      </c>
      <c r="G396" s="342" t="s">
        <v>136</v>
      </c>
      <c r="H396" s="367" t="s">
        <v>212</v>
      </c>
      <c r="I396" s="367" t="s">
        <v>463</v>
      </c>
      <c r="J396" s="356" t="s">
        <v>215</v>
      </c>
      <c r="K396" s="367" t="s">
        <v>464</v>
      </c>
      <c r="L396" s="394"/>
      <c r="M396" s="344" t="e">
        <f>VLOOKUP(Q396,'1'!$A$2:$B$68,2)</f>
        <v>#N/A</v>
      </c>
      <c r="N396" s="156"/>
      <c r="O396" s="102"/>
      <c r="P396" s="79">
        <v>25</v>
      </c>
      <c r="Q396" s="79" t="s">
        <v>14</v>
      </c>
      <c r="V396" s="371"/>
      <c r="W396" s="371"/>
      <c r="X396" s="371"/>
      <c r="Y396" s="371"/>
    </row>
    <row r="397" spans="1:25" ht="20.100000000000001" customHeight="1">
      <c r="B397" s="72"/>
      <c r="C397" s="135"/>
      <c r="D397" s="398">
        <v>3</v>
      </c>
      <c r="E397" s="462" t="s">
        <v>231</v>
      </c>
      <c r="F397" s="462"/>
      <c r="G397" s="398" t="s">
        <v>125</v>
      </c>
      <c r="H397" s="367" t="s">
        <v>217</v>
      </c>
      <c r="I397" s="278" t="s">
        <v>527</v>
      </c>
      <c r="J397" s="367" t="s">
        <v>141</v>
      </c>
      <c r="K397" s="279" t="s">
        <v>489</v>
      </c>
      <c r="L397" s="392" t="str">
        <f>VLOOKUP(P397,'1'!$A$2:$B$68,2)</f>
        <v>Setiyowati, S.Kom, M.Kom</v>
      </c>
      <c r="M397" s="344" t="e">
        <f>VLOOKUP(Q397,'1'!$A$2:$B$68,2)</f>
        <v>#N/A</v>
      </c>
      <c r="N397" s="156"/>
      <c r="O397" s="102"/>
      <c r="P397" s="79">
        <v>38</v>
      </c>
      <c r="Q397" s="79" t="s">
        <v>14</v>
      </c>
      <c r="V397" s="371"/>
      <c r="W397" s="371"/>
      <c r="X397" s="371"/>
      <c r="Y397" s="371"/>
    </row>
    <row r="398" spans="1:25" ht="20.100000000000001" customHeight="1">
      <c r="B398" s="5"/>
      <c r="C398" s="16"/>
      <c r="D398" s="399"/>
      <c r="E398" s="462"/>
      <c r="F398" s="462"/>
      <c r="G398" s="400"/>
      <c r="H398" s="367" t="s">
        <v>528</v>
      </c>
      <c r="I398" s="278" t="s">
        <v>530</v>
      </c>
      <c r="J398" s="367" t="s">
        <v>140</v>
      </c>
      <c r="K398" s="279" t="s">
        <v>529</v>
      </c>
      <c r="L398" s="394"/>
      <c r="M398" s="344" t="e">
        <f>VLOOKUP(Q398,'1'!$A$2:$B$68,2)</f>
        <v>#N/A</v>
      </c>
      <c r="N398" s="156"/>
      <c r="O398" s="102"/>
      <c r="P398" s="79">
        <v>6</v>
      </c>
      <c r="Q398" s="79" t="s">
        <v>14</v>
      </c>
      <c r="V398" s="371"/>
      <c r="W398" s="371"/>
      <c r="X398" s="371"/>
      <c r="Y398" s="371"/>
    </row>
    <row r="399" spans="1:25" ht="21.95" customHeight="1">
      <c r="B399" s="72"/>
      <c r="C399" s="301"/>
      <c r="D399" s="659">
        <v>5</v>
      </c>
      <c r="E399" s="437" t="s">
        <v>168</v>
      </c>
      <c r="F399" s="438"/>
      <c r="G399" s="398" t="s">
        <v>125</v>
      </c>
      <c r="H399" s="367" t="s">
        <v>57</v>
      </c>
      <c r="I399" s="367" t="s">
        <v>490</v>
      </c>
      <c r="J399" s="367" t="s">
        <v>143</v>
      </c>
      <c r="K399" s="367">
        <v>28</v>
      </c>
      <c r="L399" s="392" t="str">
        <f>VLOOKUP(P399,'1'!$A$2:$B$68,2)</f>
        <v>Sri Harjanto, S.Kom, M.Kom</v>
      </c>
      <c r="M399" s="344" t="e">
        <f>VLOOKUP(Q399,'1'!$A$2:$B$68,2)</f>
        <v>#N/A</v>
      </c>
      <c r="N399" s="156"/>
      <c r="O399" s="102"/>
      <c r="P399" s="79">
        <v>41</v>
      </c>
      <c r="Q399" s="79" t="s">
        <v>14</v>
      </c>
      <c r="V399" s="371"/>
      <c r="W399" s="371"/>
      <c r="X399" s="371"/>
      <c r="Y399" s="371"/>
    </row>
    <row r="400" spans="1:25" ht="21.95" customHeight="1">
      <c r="B400" s="72"/>
      <c r="C400" s="135"/>
      <c r="D400" s="660"/>
      <c r="E400" s="441"/>
      <c r="F400" s="442"/>
      <c r="G400" s="400"/>
      <c r="H400" s="367" t="s">
        <v>57</v>
      </c>
      <c r="I400" s="367" t="s">
        <v>469</v>
      </c>
      <c r="J400" s="367" t="s">
        <v>144</v>
      </c>
      <c r="K400" s="367" t="s">
        <v>173</v>
      </c>
      <c r="L400" s="394"/>
      <c r="M400" s="344" t="e">
        <f>VLOOKUP(Q400,'1'!$A$2:$B$68,2)</f>
        <v>#N/A</v>
      </c>
      <c r="N400" s="156"/>
      <c r="O400" s="102"/>
      <c r="P400" s="79">
        <v>7</v>
      </c>
      <c r="Q400" s="79" t="s">
        <v>14</v>
      </c>
      <c r="V400" s="371"/>
      <c r="W400" s="371"/>
      <c r="X400" s="371"/>
      <c r="Y400" s="371"/>
    </row>
    <row r="401" spans="1:25" ht="21.95" customHeight="1">
      <c r="B401" s="154"/>
      <c r="C401" s="284"/>
      <c r="D401" s="321">
        <v>5</v>
      </c>
      <c r="E401" s="424" t="s">
        <v>630</v>
      </c>
      <c r="F401" s="425"/>
      <c r="G401" s="340" t="s">
        <v>544</v>
      </c>
      <c r="H401" s="367" t="s">
        <v>26</v>
      </c>
      <c r="I401" s="367" t="s">
        <v>193</v>
      </c>
      <c r="J401" s="356" t="s">
        <v>215</v>
      </c>
      <c r="K401" s="367">
        <v>26</v>
      </c>
      <c r="L401" s="149" t="str">
        <f>VLOOKUP(P401,'1'!$A$2:$B$68,2)</f>
        <v>Muqorobin, S.Kom, M.Kom</v>
      </c>
      <c r="M401" s="344" t="e">
        <f>VLOOKUP(Q401,'1'!$A$2:$B$68,2)</f>
        <v>#N/A</v>
      </c>
      <c r="N401" s="156"/>
      <c r="O401" s="102"/>
      <c r="P401" s="79">
        <v>19</v>
      </c>
      <c r="Q401" s="79" t="s">
        <v>14</v>
      </c>
      <c r="V401" s="371"/>
      <c r="W401" s="371"/>
      <c r="X401" s="371"/>
      <c r="Y401" s="371"/>
    </row>
    <row r="402" spans="1:25" ht="21.95" customHeight="1">
      <c r="B402" s="5"/>
      <c r="C402" s="16"/>
      <c r="D402" s="216"/>
      <c r="E402" s="217"/>
      <c r="F402" s="217"/>
      <c r="G402" s="214"/>
      <c r="L402" s="192"/>
      <c r="M402" s="193"/>
      <c r="N402" s="194"/>
      <c r="O402" s="102"/>
      <c r="V402" s="371"/>
      <c r="W402" s="371"/>
      <c r="X402" s="371"/>
      <c r="Y402" s="371"/>
    </row>
    <row r="403" spans="1:25" ht="21.95" customHeight="1">
      <c r="B403" s="5"/>
      <c r="C403" s="16"/>
      <c r="D403" s="430" t="s">
        <v>39</v>
      </c>
      <c r="E403" s="431"/>
      <c r="F403" s="431"/>
      <c r="G403" s="431"/>
      <c r="H403" s="431"/>
      <c r="I403" s="431"/>
      <c r="J403" s="431"/>
      <c r="K403" s="431"/>
      <c r="L403" s="431"/>
      <c r="M403" s="526"/>
      <c r="N403" s="225"/>
      <c r="O403" s="102"/>
      <c r="P403" s="79" t="s">
        <v>14</v>
      </c>
      <c r="Q403" s="79" t="s">
        <v>14</v>
      </c>
      <c r="V403" s="371"/>
      <c r="W403" s="371"/>
      <c r="X403" s="371"/>
      <c r="Y403" s="371"/>
    </row>
    <row r="404" spans="1:25" ht="21" customHeight="1">
      <c r="B404" s="70"/>
      <c r="C404" s="308" t="s">
        <v>104</v>
      </c>
      <c r="D404" s="670">
        <v>5</v>
      </c>
      <c r="E404" s="460" t="s">
        <v>115</v>
      </c>
      <c r="F404" s="461"/>
      <c r="G404" s="309" t="s">
        <v>123</v>
      </c>
      <c r="H404" s="199" t="s">
        <v>21</v>
      </c>
      <c r="I404" s="199" t="s">
        <v>377</v>
      </c>
      <c r="J404" s="199" t="s">
        <v>542</v>
      </c>
      <c r="K404" s="199" t="s">
        <v>207</v>
      </c>
      <c r="L404" s="187" t="str">
        <f>VLOOKUP(P404,'1'!$A$2:$B$68,2)</f>
        <v>Tri Irawati, S.E, M.Si</v>
      </c>
      <c r="M404" s="344" t="e">
        <f>VLOOKUP(Q404,'1'!$A$2:$B$68,2)</f>
        <v>#N/A</v>
      </c>
      <c r="N404" s="156"/>
      <c r="O404" s="102"/>
      <c r="P404" s="79">
        <v>50</v>
      </c>
      <c r="Q404" s="79" t="s">
        <v>14</v>
      </c>
      <c r="V404" s="371"/>
      <c r="W404" s="371"/>
      <c r="X404" s="371"/>
      <c r="Y404" s="371"/>
    </row>
    <row r="405" spans="1:25" ht="21" customHeight="1">
      <c r="B405" s="70"/>
      <c r="C405" s="308" t="s">
        <v>104</v>
      </c>
      <c r="D405" s="673">
        <v>5</v>
      </c>
      <c r="E405" s="460" t="s">
        <v>115</v>
      </c>
      <c r="F405" s="461"/>
      <c r="G405" s="309" t="s">
        <v>123</v>
      </c>
      <c r="H405" s="199" t="s">
        <v>20</v>
      </c>
      <c r="I405" s="199" t="s">
        <v>405</v>
      </c>
      <c r="J405" s="199" t="s">
        <v>140</v>
      </c>
      <c r="K405" s="199" t="s">
        <v>404</v>
      </c>
      <c r="L405" s="275" t="str">
        <f>VLOOKUP(P405,'1'!$A$2:$B$68,2)</f>
        <v>Sri Harjanto, S.Kom, M.Kom</v>
      </c>
      <c r="M405" s="344" t="e">
        <f>VLOOKUP(Q405,'1'!$A$2:$B$68,2)</f>
        <v>#N/A</v>
      </c>
      <c r="N405" s="156"/>
      <c r="O405" s="102"/>
      <c r="P405" s="79">
        <v>41</v>
      </c>
      <c r="Q405" s="79" t="s">
        <v>14</v>
      </c>
      <c r="V405" s="371"/>
      <c r="W405" s="371"/>
      <c r="X405" s="371"/>
      <c r="Y405" s="371"/>
    </row>
    <row r="406" spans="1:25" ht="20.100000000000001" customHeight="1">
      <c r="B406" s="14"/>
      <c r="C406" s="311" t="s">
        <v>151</v>
      </c>
      <c r="D406" s="340">
        <v>3</v>
      </c>
      <c r="E406" s="567" t="s">
        <v>231</v>
      </c>
      <c r="F406" s="567"/>
      <c r="G406" s="499" t="s">
        <v>123</v>
      </c>
      <c r="H406" s="367" t="s">
        <v>26</v>
      </c>
      <c r="I406" s="278" t="s">
        <v>256</v>
      </c>
      <c r="J406" s="389" t="s">
        <v>141</v>
      </c>
      <c r="K406" s="279">
        <v>7</v>
      </c>
      <c r="L406" s="392" t="str">
        <f>VLOOKUP(P406,'1'!$A$2:$B$68,2)</f>
        <v>Bayu Dwi Raharja, S.Kom, M.Kom</v>
      </c>
      <c r="M406" s="395" t="e">
        <f>VLOOKUP(Q406,'1'!$A$2:$B$68,2)</f>
        <v>#N/A</v>
      </c>
      <c r="N406" s="156"/>
      <c r="O406" s="102"/>
      <c r="P406" s="79">
        <v>11</v>
      </c>
      <c r="Q406" s="79" t="s">
        <v>14</v>
      </c>
      <c r="V406" s="371"/>
      <c r="W406" s="371"/>
      <c r="X406" s="371"/>
      <c r="Y406" s="371"/>
    </row>
    <row r="407" spans="1:25" ht="21" customHeight="1">
      <c r="B407" s="6"/>
      <c r="C407" s="311" t="s">
        <v>152</v>
      </c>
      <c r="D407" s="340">
        <v>3</v>
      </c>
      <c r="E407" s="614" t="s">
        <v>231</v>
      </c>
      <c r="F407" s="615"/>
      <c r="G407" s="500"/>
      <c r="H407" s="348" t="s">
        <v>26</v>
      </c>
      <c r="I407" s="348" t="s">
        <v>253</v>
      </c>
      <c r="J407" s="391"/>
      <c r="K407" s="348">
        <v>2</v>
      </c>
      <c r="L407" s="394"/>
      <c r="M407" s="397"/>
      <c r="N407" s="156"/>
      <c r="O407" s="102"/>
      <c r="P407" s="79">
        <v>11</v>
      </c>
      <c r="Q407" s="79" t="s">
        <v>14</v>
      </c>
      <c r="V407" s="371"/>
      <c r="W407" s="371"/>
      <c r="X407" s="371"/>
      <c r="Y407" s="371"/>
    </row>
    <row r="408" spans="1:25" ht="29.25" customHeight="1">
      <c r="B408" s="14"/>
      <c r="C408" s="132" t="s">
        <v>48</v>
      </c>
      <c r="D408" s="342">
        <v>3</v>
      </c>
      <c r="E408" s="338" t="s">
        <v>640</v>
      </c>
      <c r="F408" s="359" t="s">
        <v>131</v>
      </c>
      <c r="G408" s="306" t="s">
        <v>649</v>
      </c>
      <c r="H408" s="367" t="s">
        <v>58</v>
      </c>
      <c r="I408" s="367" t="s">
        <v>267</v>
      </c>
      <c r="J408" s="346" t="s">
        <v>142</v>
      </c>
      <c r="K408" s="367">
        <v>28</v>
      </c>
      <c r="L408" s="149" t="str">
        <f>VLOOKUP(P408,'1'!$A$2:$B$68,2)</f>
        <v>Sri Hariyati Fitriasih, M.Kom</v>
      </c>
      <c r="M408" s="344" t="e">
        <f>VLOOKUP(Q408,'1'!$A$2:$B$68,2)</f>
        <v>#N/A</v>
      </c>
      <c r="N408" s="156"/>
      <c r="O408" s="102"/>
      <c r="P408" s="79">
        <v>40</v>
      </c>
      <c r="Q408" s="79" t="s">
        <v>14</v>
      </c>
      <c r="V408" s="371"/>
      <c r="W408" s="371"/>
      <c r="X408" s="371"/>
      <c r="Y408" s="371"/>
    </row>
    <row r="409" spans="1:25" ht="20.100000000000001" customHeight="1">
      <c r="B409" s="20"/>
      <c r="C409" s="132" t="s">
        <v>571</v>
      </c>
      <c r="D409" s="398">
        <v>3</v>
      </c>
      <c r="E409" s="567" t="s">
        <v>231</v>
      </c>
      <c r="F409" s="567"/>
      <c r="G409" s="398" t="s">
        <v>134</v>
      </c>
      <c r="H409" s="367" t="s">
        <v>57</v>
      </c>
      <c r="I409" s="367" t="s">
        <v>318</v>
      </c>
      <c r="J409" s="389" t="s">
        <v>141</v>
      </c>
      <c r="K409" s="367">
        <v>23</v>
      </c>
      <c r="L409" s="456" t="str">
        <f>VLOOKUP(P409,'1'!$A$2:$B$68,2)</f>
        <v>Setiyowati, S.Kom, M.Kom</v>
      </c>
      <c r="M409" s="395" t="e">
        <f>VLOOKUP(Q409,'1'!$A$2:$B$68,2)</f>
        <v>#N/A</v>
      </c>
      <c r="N409" s="156"/>
      <c r="O409" s="102"/>
      <c r="P409" s="79">
        <v>38</v>
      </c>
      <c r="Q409" s="79" t="s">
        <v>14</v>
      </c>
      <c r="V409" s="371"/>
      <c r="W409" s="371"/>
      <c r="X409" s="371"/>
      <c r="Y409" s="371"/>
    </row>
    <row r="410" spans="1:25" ht="20.100000000000001" customHeight="1">
      <c r="B410" s="20"/>
      <c r="C410" s="320" t="s">
        <v>557</v>
      </c>
      <c r="D410" s="400"/>
      <c r="E410" s="567"/>
      <c r="F410" s="567"/>
      <c r="G410" s="400"/>
      <c r="H410" s="367" t="s">
        <v>56</v>
      </c>
      <c r="I410" s="367" t="s">
        <v>370</v>
      </c>
      <c r="J410" s="391"/>
      <c r="K410" s="367" t="s">
        <v>369</v>
      </c>
      <c r="L410" s="457"/>
      <c r="M410" s="397"/>
      <c r="N410" s="156"/>
      <c r="O410" s="102"/>
      <c r="P410" s="79" t="s">
        <v>14</v>
      </c>
      <c r="Q410" s="79" t="s">
        <v>14</v>
      </c>
      <c r="V410" s="371"/>
      <c r="W410" s="371"/>
      <c r="X410" s="371"/>
      <c r="Y410" s="371"/>
    </row>
    <row r="411" spans="1:25" ht="20.100000000000001" customHeight="1">
      <c r="B411" s="20"/>
      <c r="C411" s="151"/>
      <c r="D411" s="659">
        <v>3</v>
      </c>
      <c r="E411" s="407" t="s">
        <v>645</v>
      </c>
      <c r="F411" s="408"/>
      <c r="G411" s="398" t="s">
        <v>646</v>
      </c>
      <c r="H411" s="367" t="s">
        <v>58</v>
      </c>
      <c r="I411" s="367" t="s">
        <v>276</v>
      </c>
      <c r="J411" s="389" t="s">
        <v>142</v>
      </c>
      <c r="K411" s="367" t="s">
        <v>277</v>
      </c>
      <c r="L411" s="392" t="str">
        <f>VLOOKUP(P411,'1'!$A$2:$B$68,2)</f>
        <v>Suryanti Galuh P, S.Pd, M.Hum</v>
      </c>
      <c r="M411" s="395" t="e">
        <f>VLOOKUP(Q411,'1'!$A$2:$B$68,2)</f>
        <v>#N/A</v>
      </c>
      <c r="N411" s="156"/>
      <c r="O411" s="102"/>
      <c r="P411" s="79">
        <v>46</v>
      </c>
      <c r="Q411" s="79" t="s">
        <v>14</v>
      </c>
      <c r="V411" s="371"/>
      <c r="W411" s="371"/>
      <c r="X411" s="371"/>
      <c r="Y411" s="371"/>
    </row>
    <row r="412" spans="1:25" ht="20.100000000000001" customHeight="1">
      <c r="B412" s="20"/>
      <c r="C412" s="151"/>
      <c r="D412" s="660"/>
      <c r="E412" s="498"/>
      <c r="F412" s="455"/>
      <c r="G412" s="400"/>
      <c r="H412" s="367" t="s">
        <v>26</v>
      </c>
      <c r="I412" s="367" t="s">
        <v>253</v>
      </c>
      <c r="J412" s="391"/>
      <c r="K412" s="367">
        <v>2</v>
      </c>
      <c r="L412" s="394"/>
      <c r="M412" s="397"/>
      <c r="N412" s="156"/>
      <c r="O412" s="102"/>
      <c r="P412" s="79" t="s">
        <v>14</v>
      </c>
      <c r="Q412" s="79" t="s">
        <v>14</v>
      </c>
      <c r="V412" s="371"/>
      <c r="W412" s="371"/>
      <c r="X412" s="371"/>
      <c r="Y412" s="371"/>
    </row>
    <row r="413" spans="1:25" ht="21.95" customHeight="1">
      <c r="B413" s="5"/>
      <c r="C413" s="16"/>
      <c r="D413" s="321">
        <v>5</v>
      </c>
      <c r="E413" s="424" t="s">
        <v>630</v>
      </c>
      <c r="F413" s="425"/>
      <c r="G413" s="340" t="s">
        <v>134</v>
      </c>
      <c r="H413" s="367" t="s">
        <v>26</v>
      </c>
      <c r="I413" s="367" t="s">
        <v>194</v>
      </c>
      <c r="J413" s="356" t="s">
        <v>215</v>
      </c>
      <c r="K413" s="348">
        <v>11</v>
      </c>
      <c r="L413" s="149" t="str">
        <f>VLOOKUP(P413,'1'!$A$2:$B$68,2)</f>
        <v>Muqorobin, S.Kom, M.Kom</v>
      </c>
      <c r="M413" s="185" t="e">
        <f>VLOOKUP(Q413,'1'!$A$2:$B$68,2)</f>
        <v>#N/A</v>
      </c>
      <c r="N413" s="156"/>
      <c r="O413" s="102"/>
      <c r="P413" s="79">
        <v>19</v>
      </c>
      <c r="Q413" s="79" t="s">
        <v>14</v>
      </c>
      <c r="V413" s="371"/>
      <c r="W413" s="371"/>
      <c r="X413" s="371"/>
      <c r="Y413" s="371"/>
    </row>
    <row r="414" spans="1:25" ht="21.95" customHeight="1">
      <c r="B414" s="20"/>
      <c r="C414" s="151"/>
      <c r="D414" s="321">
        <v>5</v>
      </c>
      <c r="E414" s="463" t="s">
        <v>168</v>
      </c>
      <c r="F414" s="464"/>
      <c r="G414" s="366" t="s">
        <v>134</v>
      </c>
      <c r="H414" s="367" t="s">
        <v>57</v>
      </c>
      <c r="I414" s="367" t="s">
        <v>418</v>
      </c>
      <c r="J414" s="367" t="s">
        <v>140</v>
      </c>
      <c r="K414" s="367" t="s">
        <v>417</v>
      </c>
      <c r="L414" s="149" t="str">
        <f>VLOOKUP(P414,'1'!$A$2:$B$68,2)</f>
        <v>Sri Harjanto, S.Kom, M.Kom</v>
      </c>
      <c r="M414" s="185" t="e">
        <f>VLOOKUP(Q414,'1'!$A$2:$B$68,2)</f>
        <v>#N/A</v>
      </c>
      <c r="N414" s="156"/>
      <c r="O414" s="102"/>
      <c r="P414" s="79">
        <v>41</v>
      </c>
      <c r="Q414" s="79" t="s">
        <v>14</v>
      </c>
      <c r="V414" s="371"/>
      <c r="W414" s="371"/>
      <c r="X414" s="371"/>
      <c r="Y414" s="371"/>
    </row>
    <row r="415" spans="1:25" s="26" customFormat="1" ht="21.95" customHeight="1" thickBot="1">
      <c r="A415" s="96"/>
      <c r="B415" s="256"/>
      <c r="C415" s="233"/>
      <c r="D415" s="234"/>
      <c r="E415" s="235"/>
      <c r="F415" s="236"/>
      <c r="G415" s="234"/>
      <c r="H415" s="234"/>
      <c r="I415" s="234"/>
      <c r="J415" s="234"/>
      <c r="K415" s="411" t="s">
        <v>71</v>
      </c>
      <c r="L415" s="265"/>
      <c r="M415" s="205"/>
      <c r="N415" s="206"/>
      <c r="O415" s="148"/>
      <c r="P415" s="96"/>
      <c r="Q415" s="96"/>
      <c r="R415" s="96"/>
      <c r="V415" s="371"/>
      <c r="W415" s="371"/>
      <c r="X415" s="371"/>
      <c r="Y415" s="371"/>
    </row>
    <row r="416" spans="1:25" s="26" customFormat="1" ht="21.95" customHeight="1" thickTop="1">
      <c r="A416" s="96"/>
      <c r="B416" s="257"/>
      <c r="C416" s="237"/>
      <c r="D416" s="238"/>
      <c r="E416" s="239"/>
      <c r="F416" s="240"/>
      <c r="G416" s="238"/>
      <c r="H416" s="238"/>
      <c r="I416" s="238"/>
      <c r="J416" s="255"/>
      <c r="K416" s="412"/>
      <c r="L416" s="266"/>
      <c r="M416" s="207"/>
      <c r="N416" s="208"/>
      <c r="O416" s="148"/>
      <c r="P416" s="96"/>
      <c r="Q416" s="96"/>
      <c r="R416" s="96"/>
      <c r="V416" s="371"/>
      <c r="W416" s="371"/>
      <c r="X416" s="371"/>
      <c r="Y416" s="371"/>
    </row>
    <row r="417" spans="1:25" ht="21.95" customHeight="1">
      <c r="B417" s="232" t="s">
        <v>181</v>
      </c>
      <c r="C417" s="132" t="s">
        <v>71</v>
      </c>
      <c r="D417" s="659">
        <v>3</v>
      </c>
      <c r="E417" s="407" t="s">
        <v>581</v>
      </c>
      <c r="F417" s="418" t="s">
        <v>131</v>
      </c>
      <c r="G417" s="398" t="s">
        <v>648</v>
      </c>
      <c r="H417" s="367" t="s">
        <v>57</v>
      </c>
      <c r="I417" s="367" t="s">
        <v>520</v>
      </c>
      <c r="J417" s="420" t="s">
        <v>145</v>
      </c>
      <c r="K417" s="367">
        <v>24</v>
      </c>
      <c r="L417" s="392" t="str">
        <f>VLOOKUP(P417,'1'!$A$2:$B$68,2)</f>
        <v>Agus Dimyati, S.S</v>
      </c>
      <c r="M417" s="395" t="e">
        <f>VLOOKUP(Q417,'1'!$A$2:$B$68,2)</f>
        <v>#N/A</v>
      </c>
      <c r="N417" s="156"/>
      <c r="O417" s="102"/>
      <c r="P417" s="79">
        <v>2</v>
      </c>
      <c r="Q417" s="79" t="s">
        <v>14</v>
      </c>
      <c r="V417" s="371"/>
      <c r="W417" s="371"/>
      <c r="X417" s="371"/>
      <c r="Y417" s="371"/>
    </row>
    <row r="418" spans="1:25" ht="21.95" customHeight="1">
      <c r="B418" s="232"/>
      <c r="C418" s="132" t="s">
        <v>572</v>
      </c>
      <c r="D418" s="661"/>
      <c r="E418" s="497"/>
      <c r="F418" s="419"/>
      <c r="G418" s="400"/>
      <c r="H418" s="367" t="s">
        <v>56</v>
      </c>
      <c r="I418" s="367" t="s">
        <v>350</v>
      </c>
      <c r="J418" s="421"/>
      <c r="K418" s="294" t="s">
        <v>606</v>
      </c>
      <c r="L418" s="393"/>
      <c r="M418" s="397"/>
      <c r="N418" s="156"/>
      <c r="O418" s="102"/>
      <c r="P418" s="79" t="s">
        <v>14</v>
      </c>
      <c r="Q418" s="79" t="s">
        <v>14</v>
      </c>
      <c r="V418" s="371"/>
      <c r="W418" s="371"/>
      <c r="X418" s="371"/>
      <c r="Y418" s="371"/>
    </row>
    <row r="419" spans="1:25" ht="21.95" customHeight="1">
      <c r="B419" s="232"/>
      <c r="C419" s="320" t="s">
        <v>557</v>
      </c>
      <c r="D419" s="660"/>
      <c r="E419" s="498"/>
      <c r="F419" s="359" t="s">
        <v>132</v>
      </c>
      <c r="G419" s="340" t="s">
        <v>135</v>
      </c>
      <c r="H419" s="367" t="s">
        <v>57</v>
      </c>
      <c r="I419" s="367" t="s">
        <v>604</v>
      </c>
      <c r="J419" s="356" t="s">
        <v>145</v>
      </c>
      <c r="K419" s="367" t="s">
        <v>605</v>
      </c>
      <c r="L419" s="394"/>
      <c r="M419" s="344" t="e">
        <f>VLOOKUP(Q419,'1'!$A$2:$B$68,2)</f>
        <v>#N/A</v>
      </c>
      <c r="N419" s="156"/>
      <c r="O419" s="102"/>
      <c r="P419" s="79">
        <v>2</v>
      </c>
      <c r="Q419" s="79" t="s">
        <v>14</v>
      </c>
      <c r="V419" s="371"/>
      <c r="W419" s="371"/>
      <c r="X419" s="371"/>
      <c r="Y419" s="371"/>
    </row>
    <row r="420" spans="1:25" ht="21.95" customHeight="1">
      <c r="A420" s="96"/>
      <c r="B420" s="72"/>
      <c r="C420" s="151"/>
      <c r="D420" s="658">
        <v>5</v>
      </c>
      <c r="E420" s="496" t="s">
        <v>65</v>
      </c>
      <c r="F420" s="496"/>
      <c r="G420" s="426" t="s">
        <v>135</v>
      </c>
      <c r="H420" s="367" t="s">
        <v>532</v>
      </c>
      <c r="I420" s="367" t="s">
        <v>531</v>
      </c>
      <c r="J420" s="367" t="s">
        <v>141</v>
      </c>
      <c r="K420" s="191" t="s">
        <v>284</v>
      </c>
      <c r="L420" s="392" t="str">
        <f>VLOOKUP(P420,'1'!$A$2:$B$68,2)</f>
        <v>Bambang Satrio Nugroho, S.E, M.M</v>
      </c>
      <c r="M420" s="344" t="e">
        <f>VLOOKUP(Q420,'1'!$A$2:$B$68,2)</f>
        <v>#N/A</v>
      </c>
      <c r="N420" s="156"/>
      <c r="O420" s="102"/>
      <c r="P420" s="79">
        <v>7</v>
      </c>
      <c r="Q420" s="79" t="s">
        <v>14</v>
      </c>
      <c r="V420" s="371"/>
      <c r="W420" s="371"/>
      <c r="X420" s="371"/>
      <c r="Y420" s="371"/>
    </row>
    <row r="421" spans="1:25" ht="21.95" customHeight="1">
      <c r="A421" s="96"/>
      <c r="B421" s="70"/>
      <c r="C421" s="151"/>
      <c r="D421" s="658"/>
      <c r="E421" s="496"/>
      <c r="F421" s="496"/>
      <c r="G421" s="426"/>
      <c r="H421" s="367" t="s">
        <v>58</v>
      </c>
      <c r="I421" s="367" t="s">
        <v>483</v>
      </c>
      <c r="J421" s="367" t="s">
        <v>140</v>
      </c>
      <c r="K421" s="191">
        <v>30</v>
      </c>
      <c r="L421" s="393"/>
      <c r="M421" s="344" t="e">
        <f>VLOOKUP(Q421,'1'!$A$2:$B$68,2)</f>
        <v>#N/A</v>
      </c>
      <c r="N421" s="156"/>
      <c r="O421" s="102"/>
      <c r="P421" s="79">
        <v>23</v>
      </c>
      <c r="Q421" s="79" t="s">
        <v>14</v>
      </c>
      <c r="V421" s="371"/>
      <c r="W421" s="371"/>
      <c r="X421" s="371"/>
      <c r="Y421" s="371"/>
    </row>
    <row r="422" spans="1:25" ht="21.95" customHeight="1">
      <c r="A422" s="96"/>
      <c r="B422" s="70"/>
      <c r="C422" s="151"/>
      <c r="D422" s="658"/>
      <c r="E422" s="496"/>
      <c r="F422" s="496"/>
      <c r="G422" s="426"/>
      <c r="H422" s="367" t="s">
        <v>58</v>
      </c>
      <c r="I422" s="367" t="s">
        <v>324</v>
      </c>
      <c r="J422" s="367" t="s">
        <v>142</v>
      </c>
      <c r="K422" s="191">
        <v>26</v>
      </c>
      <c r="L422" s="393"/>
      <c r="M422" s="344" t="e">
        <f>VLOOKUP(Q422,'1'!$A$2:$B$68,2)</f>
        <v>#N/A</v>
      </c>
      <c r="N422" s="156"/>
      <c r="O422" s="102"/>
      <c r="P422" s="79">
        <v>16</v>
      </c>
      <c r="Q422" s="79" t="s">
        <v>14</v>
      </c>
      <c r="V422" s="371"/>
      <c r="W422" s="371"/>
      <c r="X422" s="371"/>
      <c r="Y422" s="371"/>
    </row>
    <row r="423" spans="1:25" ht="21.95" customHeight="1">
      <c r="A423" s="96"/>
      <c r="B423" s="70"/>
      <c r="C423" s="151"/>
      <c r="D423" s="658"/>
      <c r="E423" s="496"/>
      <c r="F423" s="496"/>
      <c r="G423" s="426"/>
      <c r="H423" s="367" t="s">
        <v>212</v>
      </c>
      <c r="I423" s="367" t="s">
        <v>393</v>
      </c>
      <c r="J423" s="367" t="s">
        <v>143</v>
      </c>
      <c r="K423" s="367" t="s">
        <v>392</v>
      </c>
      <c r="L423" s="394"/>
      <c r="M423" s="344" t="e">
        <f>VLOOKUP(Q423,'1'!$A$2:$B$68,2)</f>
        <v>#N/A</v>
      </c>
      <c r="N423" s="156"/>
      <c r="O423" s="102"/>
      <c r="P423" s="79">
        <v>51</v>
      </c>
      <c r="Q423" s="79" t="s">
        <v>14</v>
      </c>
      <c r="V423" s="371"/>
      <c r="W423" s="371"/>
      <c r="X423" s="371"/>
      <c r="Y423" s="371"/>
    </row>
    <row r="424" spans="1:25" ht="21.95" customHeight="1">
      <c r="B424" s="154"/>
      <c r="C424" s="133"/>
      <c r="D424" s="659" t="s">
        <v>66</v>
      </c>
      <c r="E424" s="422" t="s">
        <v>627</v>
      </c>
      <c r="F424" s="359" t="s">
        <v>131</v>
      </c>
      <c r="G424" s="366" t="s">
        <v>122</v>
      </c>
      <c r="H424" s="367" t="s">
        <v>57</v>
      </c>
      <c r="I424" s="367" t="s">
        <v>325</v>
      </c>
      <c r="J424" s="348" t="s">
        <v>144</v>
      </c>
      <c r="K424" s="367" t="s">
        <v>130</v>
      </c>
      <c r="L424" s="392" t="str">
        <f>VLOOKUP(P424,'1'!$A$2:$B$68,2)</f>
        <v>Laseri, S.Kom</v>
      </c>
      <c r="M424" s="344" t="e">
        <f>VLOOKUP(Q424,'1'!$A$2:$B$68,2)</f>
        <v>#N/A</v>
      </c>
      <c r="N424" s="156"/>
      <c r="O424" s="102"/>
      <c r="P424" s="79">
        <v>31</v>
      </c>
      <c r="Q424" s="79" t="s">
        <v>14</v>
      </c>
      <c r="V424" s="371"/>
      <c r="W424" s="371"/>
      <c r="X424" s="371"/>
      <c r="Y424" s="371"/>
    </row>
    <row r="425" spans="1:25" ht="21.95" customHeight="1">
      <c r="B425" s="154"/>
      <c r="C425" s="133"/>
      <c r="D425" s="661"/>
      <c r="E425" s="465"/>
      <c r="F425" s="418" t="s">
        <v>132</v>
      </c>
      <c r="G425" s="398" t="s">
        <v>657</v>
      </c>
      <c r="H425" s="367" t="s">
        <v>57</v>
      </c>
      <c r="I425" s="367" t="s">
        <v>328</v>
      </c>
      <c r="J425" s="389" t="s">
        <v>144</v>
      </c>
      <c r="K425" s="367" t="s">
        <v>329</v>
      </c>
      <c r="L425" s="393"/>
      <c r="M425" s="395" t="e">
        <f>VLOOKUP(Q425,'1'!$A$2:$B$68,2)</f>
        <v>#N/A</v>
      </c>
      <c r="N425" s="156"/>
      <c r="O425" s="102"/>
      <c r="P425" s="79">
        <v>31</v>
      </c>
      <c r="Q425" s="79" t="s">
        <v>14</v>
      </c>
      <c r="V425" s="371"/>
      <c r="W425" s="371"/>
      <c r="X425" s="371"/>
      <c r="Y425" s="371"/>
    </row>
    <row r="426" spans="1:25" ht="21.95" customHeight="1">
      <c r="B426" s="154"/>
      <c r="C426" s="133"/>
      <c r="D426" s="661"/>
      <c r="E426" s="465"/>
      <c r="F426" s="419"/>
      <c r="G426" s="400"/>
      <c r="H426" s="367" t="s">
        <v>58</v>
      </c>
      <c r="I426" s="367" t="s">
        <v>496</v>
      </c>
      <c r="J426" s="391"/>
      <c r="K426" s="367" t="s">
        <v>497</v>
      </c>
      <c r="L426" s="393"/>
      <c r="M426" s="397"/>
      <c r="N426" s="156"/>
      <c r="O426" s="102"/>
      <c r="P426" s="79">
        <v>31</v>
      </c>
      <c r="Q426" s="79" t="s">
        <v>14</v>
      </c>
      <c r="V426" s="371"/>
      <c r="W426" s="371"/>
      <c r="X426" s="371"/>
      <c r="Y426" s="371"/>
    </row>
    <row r="427" spans="1:25" ht="21.95" customHeight="1">
      <c r="B427" s="154"/>
      <c r="C427" s="284"/>
      <c r="D427" s="660"/>
      <c r="E427" s="423"/>
      <c r="F427" s="359" t="s">
        <v>133</v>
      </c>
      <c r="G427" s="366" t="s">
        <v>628</v>
      </c>
      <c r="H427" s="367" t="s">
        <v>58</v>
      </c>
      <c r="I427" s="367" t="s">
        <v>461</v>
      </c>
      <c r="J427" s="348" t="s">
        <v>144</v>
      </c>
      <c r="K427" s="367" t="s">
        <v>498</v>
      </c>
      <c r="L427" s="394"/>
      <c r="M427" s="344" t="e">
        <f>VLOOKUP(Q427,'1'!$A$2:$B$68,2)</f>
        <v>#N/A</v>
      </c>
      <c r="N427" s="156"/>
      <c r="O427" s="102"/>
      <c r="P427" s="79">
        <v>31</v>
      </c>
      <c r="Q427" s="79" t="s">
        <v>14</v>
      </c>
      <c r="V427" s="371"/>
      <c r="W427" s="371"/>
      <c r="X427" s="371"/>
      <c r="Y427" s="371"/>
    </row>
    <row r="428" spans="1:25" s="26" customFormat="1" ht="21.95" customHeight="1">
      <c r="A428" s="79"/>
      <c r="B428" s="154"/>
      <c r="C428" s="133"/>
      <c r="D428" s="659">
        <v>1</v>
      </c>
      <c r="E428" s="435" t="s">
        <v>617</v>
      </c>
      <c r="F428" s="504"/>
      <c r="G428" s="398" t="s">
        <v>125</v>
      </c>
      <c r="H428" s="367" t="s">
        <v>58</v>
      </c>
      <c r="I428" s="367" t="s">
        <v>384</v>
      </c>
      <c r="J428" s="367" t="s">
        <v>141</v>
      </c>
      <c r="K428" s="367" t="s">
        <v>506</v>
      </c>
      <c r="L428" s="392" t="str">
        <f>VLOOKUP(P428,'1'!$A$2:$B$68,2)</f>
        <v>Wawan Laksito, S.Si, M.Kom</v>
      </c>
      <c r="M428" s="466" t="e">
        <f>VLOOKUP(Q428,'1'!$A$2:$B$68,2)</f>
        <v>#N/A</v>
      </c>
      <c r="N428" s="156"/>
      <c r="O428" s="102"/>
      <c r="P428" s="79">
        <v>52</v>
      </c>
      <c r="Q428" s="79" t="s">
        <v>14</v>
      </c>
      <c r="R428" s="79"/>
      <c r="V428" s="371"/>
      <c r="W428" s="371"/>
      <c r="X428" s="371"/>
      <c r="Y428" s="371"/>
    </row>
    <row r="429" spans="1:25" s="26" customFormat="1" ht="21.95" customHeight="1">
      <c r="A429" s="79"/>
      <c r="B429" s="154"/>
      <c r="C429" s="133"/>
      <c r="D429" s="661"/>
      <c r="E429" s="448"/>
      <c r="F429" s="505"/>
      <c r="G429" s="399"/>
      <c r="H429" s="367" t="s">
        <v>58</v>
      </c>
      <c r="I429" s="367" t="s">
        <v>507</v>
      </c>
      <c r="J429" s="367" t="s">
        <v>140</v>
      </c>
      <c r="K429" s="367" t="s">
        <v>508</v>
      </c>
      <c r="L429" s="393"/>
      <c r="M429" s="467"/>
      <c r="N429" s="156"/>
      <c r="O429" s="102"/>
      <c r="P429" s="79" t="s">
        <v>14</v>
      </c>
      <c r="Q429" s="79" t="s">
        <v>14</v>
      </c>
      <c r="R429" s="79"/>
      <c r="V429" s="371"/>
      <c r="W429" s="371"/>
      <c r="X429" s="371"/>
      <c r="Y429" s="371"/>
    </row>
    <row r="430" spans="1:25" s="26" customFormat="1" ht="21.95" customHeight="1">
      <c r="A430" s="79"/>
      <c r="B430" s="154"/>
      <c r="C430" s="133"/>
      <c r="D430" s="661"/>
      <c r="E430" s="448"/>
      <c r="F430" s="505"/>
      <c r="G430" s="399"/>
      <c r="H430" s="367" t="s">
        <v>58</v>
      </c>
      <c r="I430" s="367" t="s">
        <v>317</v>
      </c>
      <c r="J430" s="367" t="s">
        <v>142</v>
      </c>
      <c r="K430" s="367" t="s">
        <v>200</v>
      </c>
      <c r="L430" s="393"/>
      <c r="M430" s="467"/>
      <c r="N430" s="156"/>
      <c r="O430" s="102"/>
      <c r="P430" s="79" t="s">
        <v>14</v>
      </c>
      <c r="Q430" s="79" t="s">
        <v>14</v>
      </c>
      <c r="R430" s="79"/>
      <c r="V430" s="371"/>
      <c r="W430" s="371"/>
      <c r="X430" s="371"/>
      <c r="Y430" s="371"/>
    </row>
    <row r="431" spans="1:25" s="26" customFormat="1" ht="21.95" customHeight="1">
      <c r="A431" s="79"/>
      <c r="B431" s="154"/>
      <c r="C431" s="133"/>
      <c r="D431" s="660"/>
      <c r="E431" s="436"/>
      <c r="F431" s="516"/>
      <c r="G431" s="400"/>
      <c r="H431" s="367" t="s">
        <v>26</v>
      </c>
      <c r="I431" s="367" t="s">
        <v>251</v>
      </c>
      <c r="J431" s="367" t="s">
        <v>145</v>
      </c>
      <c r="K431" s="367">
        <v>13</v>
      </c>
      <c r="L431" s="394"/>
      <c r="M431" s="468"/>
      <c r="N431" s="156"/>
      <c r="O431" s="102"/>
      <c r="P431" s="79" t="s">
        <v>14</v>
      </c>
      <c r="Q431" s="79" t="s">
        <v>14</v>
      </c>
      <c r="R431" s="79"/>
      <c r="V431" s="371"/>
      <c r="W431" s="371"/>
      <c r="X431" s="371"/>
      <c r="Y431" s="371"/>
    </row>
    <row r="432" spans="1:25" ht="21.95" customHeight="1">
      <c r="B432" s="14"/>
      <c r="C432" s="16"/>
      <c r="D432" s="215"/>
      <c r="E432" s="215"/>
      <c r="F432" s="215"/>
      <c r="G432" s="215"/>
      <c r="L432" s="215"/>
      <c r="M432" s="215"/>
    </row>
    <row r="433" spans="2:25" ht="21.95" customHeight="1">
      <c r="B433" s="14"/>
      <c r="C433" s="16"/>
      <c r="D433" s="430" t="s">
        <v>39</v>
      </c>
      <c r="E433" s="431"/>
      <c r="F433" s="431"/>
      <c r="G433" s="431"/>
      <c r="H433" s="431"/>
      <c r="I433" s="431"/>
      <c r="J433" s="431"/>
      <c r="K433" s="431"/>
      <c r="L433" s="431"/>
      <c r="M433" s="526"/>
      <c r="N433" s="155"/>
      <c r="O433" s="102"/>
      <c r="V433" s="371"/>
      <c r="W433" s="371"/>
      <c r="X433" s="371"/>
      <c r="Y433" s="371"/>
    </row>
    <row r="434" spans="2:25" ht="21.95" customHeight="1">
      <c r="B434" s="20"/>
      <c r="C434" s="132" t="s">
        <v>71</v>
      </c>
      <c r="D434" s="668">
        <v>3</v>
      </c>
      <c r="E434" s="407" t="s">
        <v>581</v>
      </c>
      <c r="F434" s="408"/>
      <c r="G434" s="398" t="s">
        <v>123</v>
      </c>
      <c r="H434" s="348" t="s">
        <v>57</v>
      </c>
      <c r="I434" s="348" t="s">
        <v>361</v>
      </c>
      <c r="J434" s="582" t="s">
        <v>142</v>
      </c>
      <c r="K434" s="348" t="s">
        <v>362</v>
      </c>
      <c r="L434" s="393" t="str">
        <f>VLOOKUP(P434,'1'!$A$2:$B$68,2)</f>
        <v>Agus Dimyati, S.S</v>
      </c>
      <c r="M434" s="396" t="e">
        <f>VLOOKUP(Q434,'1'!$A$2:$B$68,2)</f>
        <v>#N/A</v>
      </c>
      <c r="N434" s="156"/>
      <c r="O434" s="102"/>
      <c r="P434" s="79">
        <v>2</v>
      </c>
      <c r="Q434" s="79" t="s">
        <v>14</v>
      </c>
      <c r="V434" s="371"/>
      <c r="W434" s="371"/>
      <c r="X434" s="371"/>
      <c r="Y434" s="371"/>
    </row>
    <row r="435" spans="2:25" ht="21.95" customHeight="1">
      <c r="B435" s="20"/>
      <c r="C435" s="132" t="s">
        <v>572</v>
      </c>
      <c r="D435" s="663">
        <v>3</v>
      </c>
      <c r="E435" s="407" t="s">
        <v>581</v>
      </c>
      <c r="F435" s="408"/>
      <c r="G435" s="400"/>
      <c r="H435" s="367" t="s">
        <v>56</v>
      </c>
      <c r="I435" s="367" t="s">
        <v>370</v>
      </c>
      <c r="J435" s="421"/>
      <c r="K435" s="367" t="s">
        <v>369</v>
      </c>
      <c r="L435" s="394"/>
      <c r="M435" s="397"/>
      <c r="N435" s="156"/>
      <c r="O435" s="102"/>
      <c r="P435" s="79">
        <v>2</v>
      </c>
      <c r="Q435" s="79" t="s">
        <v>14</v>
      </c>
      <c r="V435" s="371"/>
      <c r="W435" s="371"/>
      <c r="X435" s="371"/>
      <c r="Y435" s="371"/>
    </row>
    <row r="436" spans="2:25" ht="21.95" customHeight="1">
      <c r="B436" s="6"/>
      <c r="C436" s="320" t="s">
        <v>557</v>
      </c>
      <c r="D436" s="659" t="s">
        <v>66</v>
      </c>
      <c r="E436" s="422" t="s">
        <v>629</v>
      </c>
      <c r="F436" s="418" t="s">
        <v>131</v>
      </c>
      <c r="G436" s="398" t="s">
        <v>123</v>
      </c>
      <c r="H436" s="367" t="s">
        <v>57</v>
      </c>
      <c r="I436" s="367" t="s">
        <v>419</v>
      </c>
      <c r="J436" s="389" t="s">
        <v>141</v>
      </c>
      <c r="K436" s="367" t="s">
        <v>420</v>
      </c>
      <c r="L436" s="392" t="str">
        <f>VLOOKUP(P436,'1'!$A$2:$B$68,2)</f>
        <v>Laseri, S.Kom</v>
      </c>
      <c r="M436" s="395" t="e">
        <f>VLOOKUP(Q436,'1'!$A$2:$B$68,2)</f>
        <v>#N/A</v>
      </c>
      <c r="N436" s="156"/>
      <c r="O436" s="102"/>
      <c r="P436" s="79">
        <v>31</v>
      </c>
      <c r="Q436" s="79" t="s">
        <v>14</v>
      </c>
      <c r="V436" s="371"/>
      <c r="W436" s="371"/>
      <c r="X436" s="371"/>
      <c r="Y436" s="371"/>
    </row>
    <row r="437" spans="2:25" ht="21.95" customHeight="1">
      <c r="B437" s="6"/>
      <c r="C437" s="151"/>
      <c r="D437" s="661"/>
      <c r="E437" s="423"/>
      <c r="F437" s="419"/>
      <c r="G437" s="400"/>
      <c r="H437" s="367" t="s">
        <v>58</v>
      </c>
      <c r="I437" s="367" t="s">
        <v>500</v>
      </c>
      <c r="J437" s="391"/>
      <c r="K437" s="367" t="s">
        <v>499</v>
      </c>
      <c r="L437" s="394"/>
      <c r="M437" s="397"/>
      <c r="N437" s="156"/>
      <c r="O437" s="102"/>
      <c r="P437" s="79" t="s">
        <v>14</v>
      </c>
      <c r="Q437" s="79" t="s">
        <v>14</v>
      </c>
      <c r="V437" s="371"/>
      <c r="W437" s="371"/>
      <c r="X437" s="371"/>
      <c r="Y437" s="371"/>
    </row>
    <row r="438" spans="2:25" ht="21.95" customHeight="1">
      <c r="B438" s="14"/>
      <c r="C438" s="16"/>
      <c r="D438" s="659">
        <v>5</v>
      </c>
      <c r="E438" s="407" t="s">
        <v>582</v>
      </c>
      <c r="F438" s="359" t="s">
        <v>131</v>
      </c>
      <c r="G438" s="340" t="s">
        <v>123</v>
      </c>
      <c r="H438" s="367" t="s">
        <v>58</v>
      </c>
      <c r="I438" s="367" t="s">
        <v>457</v>
      </c>
      <c r="J438" s="356" t="s">
        <v>215</v>
      </c>
      <c r="K438" s="367">
        <v>30</v>
      </c>
      <c r="L438" s="392" t="str">
        <f>VLOOKUP(P438,'1'!$A$2:$B$68,2)</f>
        <v>Hendro Wijayanto, S.Kom, M.Kom</v>
      </c>
      <c r="M438" s="344" t="e">
        <f>VLOOKUP(Q438,'1'!$A$2:$B$68,2)</f>
        <v>#N/A</v>
      </c>
      <c r="N438" s="156"/>
      <c r="O438" s="102"/>
      <c r="P438" s="79">
        <v>25</v>
      </c>
      <c r="Q438" s="79" t="s">
        <v>14</v>
      </c>
      <c r="V438" s="371"/>
      <c r="W438" s="371"/>
      <c r="X438" s="371"/>
      <c r="Y438" s="371"/>
    </row>
    <row r="439" spans="2:25" ht="21.95" customHeight="1">
      <c r="B439" s="14"/>
      <c r="C439" s="151"/>
      <c r="D439" s="661"/>
      <c r="E439" s="498"/>
      <c r="F439" s="359" t="s">
        <v>132</v>
      </c>
      <c r="G439" s="340" t="s">
        <v>134</v>
      </c>
      <c r="H439" s="367" t="s">
        <v>58</v>
      </c>
      <c r="I439" s="367" t="s">
        <v>281</v>
      </c>
      <c r="J439" s="356" t="s">
        <v>215</v>
      </c>
      <c r="K439" s="367" t="s">
        <v>466</v>
      </c>
      <c r="L439" s="394"/>
      <c r="M439" s="344" t="e">
        <f>VLOOKUP(Q439,'1'!$A$2:$B$68,2)</f>
        <v>#N/A</v>
      </c>
      <c r="N439" s="156"/>
      <c r="O439" s="102"/>
      <c r="P439" s="79">
        <v>25</v>
      </c>
      <c r="Q439" s="79" t="s">
        <v>14</v>
      </c>
      <c r="V439" s="371"/>
      <c r="W439" s="371"/>
      <c r="X439" s="371"/>
      <c r="Y439" s="371"/>
    </row>
    <row r="440" spans="2:25" ht="21" customHeight="1">
      <c r="B440" s="70"/>
      <c r="C440" s="69"/>
      <c r="D440" s="658">
        <v>5</v>
      </c>
      <c r="E440" s="496" t="s">
        <v>65</v>
      </c>
      <c r="F440" s="496"/>
      <c r="G440" s="426" t="s">
        <v>134</v>
      </c>
      <c r="H440" s="367" t="s">
        <v>534</v>
      </c>
      <c r="I440" s="367" t="s">
        <v>535</v>
      </c>
      <c r="J440" s="389" t="s">
        <v>140</v>
      </c>
      <c r="K440" s="367" t="s">
        <v>414</v>
      </c>
      <c r="L440" s="456" t="str">
        <f>VLOOKUP(P440,'1'!$A$2:$B$68,2)</f>
        <v>Bambang Satrio Nugroho, S.E, M.M</v>
      </c>
      <c r="M440" s="395" t="e">
        <f>VLOOKUP(Q440,'1'!$A$2:$B$68,2)</f>
        <v>#N/A</v>
      </c>
      <c r="N440" s="156"/>
      <c r="O440" s="102"/>
      <c r="P440" s="79">
        <v>7</v>
      </c>
      <c r="Q440" s="79" t="s">
        <v>14</v>
      </c>
      <c r="V440" s="371"/>
      <c r="W440" s="371"/>
      <c r="X440" s="371"/>
      <c r="Y440" s="371"/>
    </row>
    <row r="441" spans="2:25" ht="21" customHeight="1">
      <c r="B441" s="70"/>
      <c r="C441" s="69"/>
      <c r="D441" s="658"/>
      <c r="E441" s="496"/>
      <c r="F441" s="496"/>
      <c r="G441" s="426"/>
      <c r="H441" s="367" t="s">
        <v>247</v>
      </c>
      <c r="I441" s="367" t="s">
        <v>533</v>
      </c>
      <c r="J441" s="391"/>
      <c r="K441" s="293" t="s">
        <v>206</v>
      </c>
      <c r="L441" s="655"/>
      <c r="M441" s="397"/>
      <c r="N441" s="156"/>
      <c r="O441" s="102"/>
      <c r="V441" s="371"/>
      <c r="W441" s="371"/>
      <c r="X441" s="371"/>
      <c r="Y441" s="371"/>
    </row>
    <row r="442" spans="2:25" ht="21" customHeight="1">
      <c r="B442" s="70"/>
      <c r="C442" s="69"/>
      <c r="D442" s="658"/>
      <c r="E442" s="496"/>
      <c r="F442" s="496"/>
      <c r="G442" s="426"/>
      <c r="H442" s="367" t="s">
        <v>58</v>
      </c>
      <c r="I442" s="367" t="s">
        <v>267</v>
      </c>
      <c r="J442" s="367" t="s">
        <v>141</v>
      </c>
      <c r="K442" s="293">
        <v>28</v>
      </c>
      <c r="L442" s="457"/>
      <c r="M442" s="185" t="e">
        <f>VLOOKUP(Q442,'1'!$A$2:$B$68,2)</f>
        <v>#N/A</v>
      </c>
      <c r="N442" s="156"/>
      <c r="O442" s="102"/>
      <c r="P442" s="79">
        <v>36</v>
      </c>
      <c r="Q442" s="79" t="s">
        <v>14</v>
      </c>
      <c r="V442" s="371"/>
      <c r="W442" s="371"/>
      <c r="X442" s="371"/>
      <c r="Y442" s="371"/>
    </row>
    <row r="443" spans="2:25" ht="21.95" customHeight="1">
      <c r="B443" s="20"/>
      <c r="C443" s="16"/>
      <c r="D443" s="659">
        <v>1</v>
      </c>
      <c r="E443" s="435" t="s">
        <v>618</v>
      </c>
      <c r="F443" s="504"/>
      <c r="G443" s="398" t="s">
        <v>134</v>
      </c>
      <c r="H443" s="367" t="s">
        <v>58</v>
      </c>
      <c r="I443" s="367" t="s">
        <v>262</v>
      </c>
      <c r="J443" s="389" t="s">
        <v>142</v>
      </c>
      <c r="K443" s="367">
        <v>15</v>
      </c>
      <c r="L443" s="392" t="str">
        <f>VLOOKUP(P443,'1'!$A$2:$B$68,2)</f>
        <v>Wawan Laksito, S.Si, M.Kom</v>
      </c>
      <c r="M443" s="638" t="e">
        <f>VLOOKUP(Q443,'1'!$A$2:$B$68,2)</f>
        <v>#N/A</v>
      </c>
      <c r="N443" s="156"/>
      <c r="O443" s="102"/>
      <c r="P443" s="79">
        <v>52</v>
      </c>
      <c r="Q443" s="79" t="s">
        <v>14</v>
      </c>
      <c r="V443" s="371"/>
      <c r="W443" s="371"/>
      <c r="X443" s="371"/>
      <c r="Y443" s="371"/>
    </row>
    <row r="444" spans="2:25" ht="21.95" customHeight="1">
      <c r="B444" s="20"/>
      <c r="C444" s="133"/>
      <c r="D444" s="661"/>
      <c r="E444" s="448"/>
      <c r="F444" s="505"/>
      <c r="G444" s="399"/>
      <c r="H444" s="367" t="s">
        <v>58</v>
      </c>
      <c r="I444" s="367" t="s">
        <v>294</v>
      </c>
      <c r="J444" s="390"/>
      <c r="K444" s="367" t="s">
        <v>129</v>
      </c>
      <c r="L444" s="393"/>
      <c r="M444" s="639"/>
      <c r="N444" s="156"/>
      <c r="O444" s="102"/>
      <c r="P444" s="79" t="s">
        <v>14</v>
      </c>
      <c r="Q444" s="79" t="s">
        <v>14</v>
      </c>
      <c r="V444" s="371"/>
      <c r="W444" s="371"/>
      <c r="X444" s="371"/>
      <c r="Y444" s="371"/>
    </row>
    <row r="445" spans="2:25" ht="21.95" customHeight="1">
      <c r="B445" s="20"/>
      <c r="C445" s="151"/>
      <c r="D445" s="660"/>
      <c r="E445" s="436"/>
      <c r="F445" s="516"/>
      <c r="G445" s="400"/>
      <c r="H445" s="367" t="s">
        <v>163</v>
      </c>
      <c r="I445" s="367" t="s">
        <v>250</v>
      </c>
      <c r="J445" s="391"/>
      <c r="K445" s="367">
        <v>4</v>
      </c>
      <c r="L445" s="394"/>
      <c r="M445" s="640"/>
      <c r="N445" s="156"/>
      <c r="O445" s="102"/>
      <c r="P445" s="79" t="s">
        <v>14</v>
      </c>
      <c r="Q445" s="79" t="s">
        <v>14</v>
      </c>
      <c r="V445" s="371"/>
      <c r="W445" s="371"/>
      <c r="X445" s="371"/>
      <c r="Y445" s="371"/>
    </row>
    <row r="446" spans="2:25" ht="15.75" customHeight="1" thickBot="1">
      <c r="B446" s="73"/>
      <c r="C446" s="162"/>
      <c r="D446" s="118"/>
      <c r="E446" s="119"/>
      <c r="F446" s="119"/>
      <c r="G446" s="118"/>
      <c r="H446" s="120"/>
      <c r="I446" s="120"/>
      <c r="J446" s="120"/>
      <c r="K446" s="120"/>
      <c r="L446" s="263"/>
      <c r="M446" s="163"/>
      <c r="N446" s="156"/>
      <c r="O446" s="102"/>
      <c r="V446" s="371"/>
      <c r="W446" s="371"/>
      <c r="X446" s="371"/>
      <c r="Y446" s="371"/>
    </row>
    <row r="447" spans="2:25" ht="15.75" customHeight="1">
      <c r="B447" s="1"/>
      <c r="C447" s="115"/>
      <c r="D447" s="41"/>
      <c r="E447" s="42"/>
      <c r="F447" s="42"/>
      <c r="G447" s="41"/>
      <c r="H447" s="48"/>
      <c r="I447" s="48"/>
      <c r="J447" s="48"/>
      <c r="K447" s="48"/>
      <c r="L447" s="264"/>
      <c r="M447" s="62"/>
      <c r="N447" s="164"/>
      <c r="O447" s="102"/>
      <c r="P447" s="388"/>
      <c r="V447" s="371"/>
      <c r="W447" s="371"/>
      <c r="X447" s="371"/>
      <c r="Y447" s="371"/>
    </row>
    <row r="448" spans="2:25" ht="15.75" customHeight="1">
      <c r="B448" s="66" t="s">
        <v>211</v>
      </c>
      <c r="C448" s="115"/>
      <c r="D448" s="41"/>
      <c r="E448" s="42"/>
      <c r="F448" s="42"/>
      <c r="G448" s="41"/>
      <c r="H448" s="48"/>
      <c r="I448" s="48"/>
      <c r="J448" s="48"/>
      <c r="K448" s="48"/>
      <c r="L448" s="264"/>
      <c r="M448" s="62"/>
      <c r="N448" s="164"/>
      <c r="O448" s="102"/>
      <c r="P448" s="388"/>
      <c r="V448" s="371"/>
      <c r="W448" s="371"/>
      <c r="X448" s="371"/>
      <c r="Y448" s="371"/>
    </row>
    <row r="449" spans="2:25" ht="15.75" customHeight="1">
      <c r="B449" s="1"/>
      <c r="C449" s="115"/>
      <c r="D449" s="41"/>
      <c r="E449" s="42"/>
      <c r="F449" s="42"/>
      <c r="G449" s="41"/>
      <c r="H449" s="48"/>
      <c r="I449" s="48"/>
      <c r="J449" s="48"/>
      <c r="K449" s="48"/>
      <c r="L449" s="264"/>
      <c r="M449" s="62"/>
      <c r="N449" s="164"/>
      <c r="O449" s="102"/>
      <c r="P449" s="388"/>
      <c r="V449" s="371"/>
      <c r="W449" s="371"/>
      <c r="X449" s="371"/>
      <c r="Y449" s="371"/>
    </row>
    <row r="450" spans="2:25" ht="15.75" customHeight="1">
      <c r="B450" s="1"/>
      <c r="C450" s="115"/>
      <c r="D450" s="41"/>
      <c r="E450" s="42"/>
      <c r="F450" s="42"/>
      <c r="G450" s="41"/>
      <c r="H450" s="48"/>
      <c r="I450" s="48"/>
      <c r="J450" s="48"/>
      <c r="K450" s="48"/>
      <c r="L450" s="264"/>
      <c r="M450" s="62"/>
      <c r="N450" s="164"/>
      <c r="O450" s="102"/>
      <c r="P450" s="388"/>
      <c r="V450" s="371"/>
      <c r="W450" s="371"/>
      <c r="X450" s="371"/>
      <c r="Y450" s="371"/>
    </row>
    <row r="451" spans="2:25" ht="24.75" customHeight="1" thickBot="1">
      <c r="B451" s="19"/>
      <c r="C451" s="129" t="s">
        <v>63</v>
      </c>
      <c r="D451" s="2"/>
      <c r="E451" s="8"/>
      <c r="F451" s="1"/>
      <c r="G451" s="2"/>
      <c r="H451" s="2"/>
      <c r="I451" s="2"/>
      <c r="J451" s="2"/>
      <c r="K451" s="282" t="s">
        <v>45</v>
      </c>
      <c r="L451" s="201"/>
      <c r="M451" s="165"/>
      <c r="N451" s="164"/>
      <c r="O451" s="102"/>
      <c r="P451" s="388"/>
      <c r="V451" s="371"/>
      <c r="W451" s="371"/>
      <c r="X451" s="371"/>
      <c r="Y451" s="371"/>
    </row>
    <row r="452" spans="2:25" ht="15.75" customHeight="1">
      <c r="B452" s="53" t="s">
        <v>2</v>
      </c>
      <c r="C452" s="363" t="s">
        <v>3</v>
      </c>
      <c r="D452" s="433" t="s">
        <v>4</v>
      </c>
      <c r="E452" s="521" t="s">
        <v>15</v>
      </c>
      <c r="F452" s="522"/>
      <c r="G452" s="433" t="s">
        <v>16</v>
      </c>
      <c r="H452" s="433" t="s">
        <v>62</v>
      </c>
      <c r="I452" s="433" t="s">
        <v>23</v>
      </c>
      <c r="J452" s="433" t="s">
        <v>5</v>
      </c>
      <c r="K452" s="373" t="s">
        <v>6</v>
      </c>
      <c r="L452" s="433" t="s">
        <v>661</v>
      </c>
      <c r="M452" s="59" t="s">
        <v>30</v>
      </c>
      <c r="N452" s="155"/>
      <c r="O452" s="102"/>
      <c r="V452" s="371"/>
      <c r="W452" s="371"/>
      <c r="X452" s="371"/>
      <c r="Y452" s="371"/>
    </row>
    <row r="453" spans="2:25" ht="15.75" customHeight="1" thickBot="1">
      <c r="B453" s="54" t="s">
        <v>7</v>
      </c>
      <c r="C453" s="364" t="s">
        <v>8</v>
      </c>
      <c r="D453" s="434"/>
      <c r="E453" s="523"/>
      <c r="F453" s="524"/>
      <c r="G453" s="434"/>
      <c r="H453" s="434"/>
      <c r="I453" s="434"/>
      <c r="J453" s="434"/>
      <c r="K453" s="374" t="s">
        <v>9</v>
      </c>
      <c r="L453" s="434"/>
      <c r="M453" s="60"/>
      <c r="N453" s="155"/>
      <c r="O453" s="102"/>
      <c r="V453" s="371"/>
      <c r="W453" s="371"/>
      <c r="X453" s="371"/>
      <c r="Y453" s="371"/>
    </row>
    <row r="454" spans="2:25" ht="15.75" customHeight="1" thickTop="1">
      <c r="B454" s="5"/>
      <c r="C454" s="310"/>
      <c r="D454" s="340"/>
      <c r="E454" s="114"/>
      <c r="F454" s="114"/>
      <c r="G454" s="340"/>
      <c r="H454" s="348"/>
      <c r="I454" s="348"/>
      <c r="J454" s="348"/>
      <c r="K454" s="348"/>
      <c r="L454" s="150"/>
      <c r="M454" s="56"/>
      <c r="N454" s="155"/>
      <c r="O454" s="102"/>
      <c r="V454" s="371"/>
      <c r="W454" s="371"/>
      <c r="X454" s="371"/>
      <c r="Y454" s="371"/>
    </row>
    <row r="455" spans="2:25" ht="21" customHeight="1">
      <c r="B455" s="232" t="s">
        <v>182</v>
      </c>
      <c r="C455" s="132" t="s">
        <v>45</v>
      </c>
      <c r="D455" s="659">
        <v>7</v>
      </c>
      <c r="E455" s="536" t="s">
        <v>626</v>
      </c>
      <c r="F455" s="325" t="s">
        <v>131</v>
      </c>
      <c r="G455" s="366" t="s">
        <v>122</v>
      </c>
      <c r="H455" s="367" t="s">
        <v>227</v>
      </c>
      <c r="I455" s="367" t="s">
        <v>526</v>
      </c>
      <c r="J455" s="367" t="s">
        <v>142</v>
      </c>
      <c r="K455" s="367" t="s">
        <v>525</v>
      </c>
      <c r="L455" s="392" t="str">
        <f>VLOOKUP(P455,'1'!$A$2:$B$68,2)</f>
        <v>Yuli Windiyanti, M.Pd</v>
      </c>
      <c r="M455" s="357" t="e">
        <f>VLOOKUP(Q455,'1'!$A$2:$B$68,2)</f>
        <v>#N/A</v>
      </c>
      <c r="N455" s="156"/>
      <c r="O455" s="102"/>
      <c r="P455" s="79">
        <v>54</v>
      </c>
      <c r="Q455" s="79" t="s">
        <v>14</v>
      </c>
      <c r="V455" s="371"/>
      <c r="W455" s="371"/>
      <c r="X455" s="371"/>
      <c r="Y455" s="371"/>
    </row>
    <row r="456" spans="2:25" ht="21" customHeight="1">
      <c r="B456" s="232"/>
      <c r="C456" s="132" t="s">
        <v>573</v>
      </c>
      <c r="D456" s="661"/>
      <c r="E456" s="538"/>
      <c r="F456" s="428" t="s">
        <v>132</v>
      </c>
      <c r="G456" s="398" t="s">
        <v>135</v>
      </c>
      <c r="H456" s="367" t="s">
        <v>227</v>
      </c>
      <c r="I456" s="367" t="s">
        <v>311</v>
      </c>
      <c r="J456" s="389" t="s">
        <v>142</v>
      </c>
      <c r="K456" s="367">
        <v>21</v>
      </c>
      <c r="L456" s="393"/>
      <c r="M456" s="395" t="e">
        <f>VLOOKUP(Q456,'1'!$A$2:$B$68,2)</f>
        <v>#N/A</v>
      </c>
      <c r="N456" s="156"/>
      <c r="O456" s="102"/>
      <c r="P456" s="79">
        <v>54</v>
      </c>
      <c r="V456" s="371"/>
      <c r="W456" s="371"/>
      <c r="X456" s="371"/>
      <c r="Y456" s="371"/>
    </row>
    <row r="457" spans="2:25" ht="21" customHeight="1">
      <c r="B457" s="154"/>
      <c r="C457" s="320" t="s">
        <v>557</v>
      </c>
      <c r="D457" s="661"/>
      <c r="E457" s="540"/>
      <c r="F457" s="429"/>
      <c r="G457" s="400"/>
      <c r="H457" s="367" t="s">
        <v>228</v>
      </c>
      <c r="I457" s="367" t="s">
        <v>473</v>
      </c>
      <c r="J457" s="391"/>
      <c r="K457" s="367" t="s">
        <v>474</v>
      </c>
      <c r="L457" s="394"/>
      <c r="M457" s="397"/>
      <c r="N457" s="156"/>
      <c r="O457" s="102"/>
      <c r="P457" s="79" t="s">
        <v>14</v>
      </c>
      <c r="Q457" s="79" t="s">
        <v>14</v>
      </c>
      <c r="V457" s="371"/>
      <c r="W457" s="371"/>
      <c r="X457" s="371"/>
      <c r="Y457" s="371"/>
    </row>
    <row r="458" spans="2:25" ht="23.1" customHeight="1">
      <c r="B458" s="72"/>
      <c r="C458" s="301"/>
      <c r="D458" s="659">
        <v>7</v>
      </c>
      <c r="E458" s="435" t="s">
        <v>120</v>
      </c>
      <c r="F458" s="504"/>
      <c r="G458" s="389" t="s">
        <v>135</v>
      </c>
      <c r="H458" s="367" t="s">
        <v>57</v>
      </c>
      <c r="I458" s="367" t="s">
        <v>347</v>
      </c>
      <c r="J458" s="348" t="s">
        <v>140</v>
      </c>
      <c r="K458" s="367" t="s">
        <v>289</v>
      </c>
      <c r="L458" s="392" t="str">
        <f>VLOOKUP(P458,'1'!$A$2:$B$68,2)</f>
        <v>Prihanto, M.Si</v>
      </c>
      <c r="M458" s="344" t="e">
        <f>VLOOKUP(Q458,'1'!$A$2:$B$68,2)</f>
        <v>#N/A</v>
      </c>
      <c r="N458" s="156"/>
      <c r="O458" s="102"/>
      <c r="P458" s="79">
        <v>35</v>
      </c>
      <c r="Q458" s="79" t="s">
        <v>14</v>
      </c>
      <c r="V458" s="371"/>
      <c r="W458" s="371"/>
      <c r="X458" s="371"/>
      <c r="Y458" s="371"/>
    </row>
    <row r="459" spans="2:25" ht="23.1" customHeight="1">
      <c r="B459" s="72"/>
      <c r="C459" s="301"/>
      <c r="D459" s="660"/>
      <c r="E459" s="436"/>
      <c r="F459" s="516"/>
      <c r="G459" s="390"/>
      <c r="H459" s="367" t="s">
        <v>57</v>
      </c>
      <c r="I459" s="367" t="s">
        <v>340</v>
      </c>
      <c r="J459" s="389" t="s">
        <v>141</v>
      </c>
      <c r="K459" s="367" t="s">
        <v>341</v>
      </c>
      <c r="L459" s="393"/>
      <c r="M459" s="395" t="e">
        <f>VLOOKUP(Q459,'1'!$A$2:$B$68,2)</f>
        <v>#N/A</v>
      </c>
      <c r="N459" s="156"/>
      <c r="O459" s="102"/>
      <c r="P459" s="79">
        <v>50</v>
      </c>
      <c r="Q459" s="79" t="s">
        <v>14</v>
      </c>
      <c r="V459" s="371"/>
      <c r="W459" s="371"/>
      <c r="X459" s="371"/>
      <c r="Y459" s="371"/>
    </row>
    <row r="460" spans="2:25" ht="23.1" customHeight="1">
      <c r="B460" s="72"/>
      <c r="C460" s="301"/>
      <c r="D460" s="663">
        <v>5</v>
      </c>
      <c r="E460" s="401" t="s">
        <v>120</v>
      </c>
      <c r="F460" s="402"/>
      <c r="G460" s="390"/>
      <c r="H460" s="367" t="s">
        <v>56</v>
      </c>
      <c r="I460" s="367" t="s">
        <v>364</v>
      </c>
      <c r="J460" s="390"/>
      <c r="K460" s="367" t="s">
        <v>363</v>
      </c>
      <c r="L460" s="393"/>
      <c r="M460" s="396"/>
      <c r="N460" s="156"/>
      <c r="O460" s="102"/>
      <c r="P460" s="79" t="s">
        <v>14</v>
      </c>
      <c r="Q460" s="79" t="s">
        <v>14</v>
      </c>
      <c r="V460" s="371"/>
      <c r="W460" s="371"/>
      <c r="X460" s="371"/>
      <c r="Y460" s="371"/>
    </row>
    <row r="461" spans="2:25" ht="23.1" customHeight="1">
      <c r="B461" s="72"/>
      <c r="C461" s="301"/>
      <c r="D461" s="659">
        <v>7</v>
      </c>
      <c r="E461" s="401" t="s">
        <v>120</v>
      </c>
      <c r="F461" s="402"/>
      <c r="G461" s="390"/>
      <c r="H461" s="147" t="s">
        <v>58</v>
      </c>
      <c r="I461" s="243" t="s">
        <v>335</v>
      </c>
      <c r="J461" s="391"/>
      <c r="K461" s="244" t="s">
        <v>337</v>
      </c>
      <c r="L461" s="393"/>
      <c r="M461" s="397"/>
      <c r="N461" s="156"/>
      <c r="O461" s="102"/>
      <c r="P461" s="79" t="s">
        <v>14</v>
      </c>
      <c r="Q461" s="79" t="s">
        <v>14</v>
      </c>
      <c r="V461" s="371"/>
      <c r="W461" s="371"/>
      <c r="X461" s="371"/>
      <c r="Y461" s="371"/>
    </row>
    <row r="462" spans="2:25" ht="23.1" customHeight="1">
      <c r="B462" s="72"/>
      <c r="C462" s="301"/>
      <c r="D462" s="661"/>
      <c r="E462" s="403"/>
      <c r="F462" s="404"/>
      <c r="G462" s="390"/>
      <c r="H462" s="147" t="s">
        <v>58</v>
      </c>
      <c r="I462" s="243" t="s">
        <v>268</v>
      </c>
      <c r="J462" s="280" t="s">
        <v>144</v>
      </c>
      <c r="K462" s="244">
        <v>22</v>
      </c>
      <c r="L462" s="393"/>
      <c r="M462" s="344" t="e">
        <f>VLOOKUP(Q462,'1'!$A$2:$B$68,2)</f>
        <v>#N/A</v>
      </c>
      <c r="N462" s="156"/>
      <c r="O462" s="102"/>
      <c r="P462" s="79">
        <v>45</v>
      </c>
      <c r="Q462" s="79" t="s">
        <v>14</v>
      </c>
      <c r="V462" s="371"/>
      <c r="W462" s="371"/>
      <c r="X462" s="371"/>
      <c r="Y462" s="371"/>
    </row>
    <row r="463" spans="2:25" ht="23.1" customHeight="1">
      <c r="B463" s="72"/>
      <c r="C463" s="301"/>
      <c r="D463" s="660"/>
      <c r="E463" s="405"/>
      <c r="F463" s="406"/>
      <c r="G463" s="391"/>
      <c r="H463" s="147" t="s">
        <v>58</v>
      </c>
      <c r="I463" s="243" t="s">
        <v>336</v>
      </c>
      <c r="J463" s="280" t="s">
        <v>143</v>
      </c>
      <c r="K463" s="244" t="s">
        <v>338</v>
      </c>
      <c r="L463" s="394"/>
      <c r="M463" s="344" t="e">
        <f>VLOOKUP(Q463,'1'!$A$2:$B$68,2)</f>
        <v>#N/A</v>
      </c>
      <c r="N463" s="156"/>
      <c r="O463" s="102"/>
      <c r="P463" s="79">
        <v>4</v>
      </c>
      <c r="Q463" s="79" t="s">
        <v>14</v>
      </c>
      <c r="V463" s="371"/>
      <c r="W463" s="371"/>
      <c r="X463" s="371"/>
      <c r="Y463" s="371"/>
    </row>
    <row r="464" spans="2:25" ht="21" customHeight="1">
      <c r="B464" s="72"/>
      <c r="C464" s="301"/>
      <c r="D464" s="659">
        <v>7</v>
      </c>
      <c r="E464" s="435" t="s">
        <v>653</v>
      </c>
      <c r="F464" s="359" t="s">
        <v>131</v>
      </c>
      <c r="G464" s="366" t="s">
        <v>172</v>
      </c>
      <c r="H464" s="367" t="s">
        <v>155</v>
      </c>
      <c r="I464" s="367" t="s">
        <v>448</v>
      </c>
      <c r="J464" s="367" t="s">
        <v>140</v>
      </c>
      <c r="K464" s="367" t="s">
        <v>447</v>
      </c>
      <c r="L464" s="392" t="str">
        <f>VLOOKUP(P464,'1'!$A$2:$B$68,2)</f>
        <v>Iwan Ady Prabowo, S.Kom, M.Kom</v>
      </c>
      <c r="M464" s="357" t="e">
        <f>VLOOKUP(Q464,'1'!$A$2:$B$68,2)</f>
        <v>#N/A</v>
      </c>
      <c r="N464" s="156"/>
      <c r="O464" s="102"/>
      <c r="P464" s="79">
        <v>27</v>
      </c>
      <c r="Q464" s="79" t="s">
        <v>14</v>
      </c>
      <c r="V464" s="371"/>
      <c r="W464" s="371"/>
      <c r="X464" s="371"/>
      <c r="Y464" s="371"/>
    </row>
    <row r="465" spans="2:25" ht="21" customHeight="1">
      <c r="B465" s="72"/>
      <c r="C465" s="301"/>
      <c r="D465" s="661"/>
      <c r="E465" s="448"/>
      <c r="F465" s="418" t="s">
        <v>132</v>
      </c>
      <c r="G465" s="399" t="s">
        <v>658</v>
      </c>
      <c r="H465" s="367" t="s">
        <v>58</v>
      </c>
      <c r="I465" s="367" t="s">
        <v>268</v>
      </c>
      <c r="J465" s="389" t="s">
        <v>140</v>
      </c>
      <c r="K465" s="367">
        <v>22</v>
      </c>
      <c r="L465" s="393"/>
      <c r="M465" s="395" t="e">
        <f>VLOOKUP(Q465,'1'!$A$2:$B$68,2)</f>
        <v>#N/A</v>
      </c>
      <c r="N465" s="156"/>
      <c r="O465" s="102"/>
      <c r="P465" s="79">
        <v>27</v>
      </c>
      <c r="Q465" s="79" t="s">
        <v>14</v>
      </c>
      <c r="V465" s="371"/>
      <c r="W465" s="371"/>
      <c r="X465" s="371"/>
      <c r="Y465" s="371"/>
    </row>
    <row r="466" spans="2:25" ht="21" customHeight="1">
      <c r="B466" s="72"/>
      <c r="C466" s="301"/>
      <c r="D466" s="661"/>
      <c r="E466" s="436"/>
      <c r="F466" s="419"/>
      <c r="G466" s="400"/>
      <c r="H466" s="367" t="s">
        <v>58</v>
      </c>
      <c r="I466" s="367" t="s">
        <v>314</v>
      </c>
      <c r="J466" s="391"/>
      <c r="K466" s="367" t="s">
        <v>315</v>
      </c>
      <c r="L466" s="394"/>
      <c r="M466" s="397"/>
      <c r="N466" s="156"/>
      <c r="O466" s="102"/>
      <c r="P466" s="79" t="s">
        <v>14</v>
      </c>
      <c r="Q466" s="79" t="s">
        <v>14</v>
      </c>
      <c r="V466" s="371"/>
      <c r="W466" s="371"/>
      <c r="X466" s="371"/>
      <c r="Y466" s="371"/>
    </row>
    <row r="467" spans="2:25" ht="23.1" customHeight="1">
      <c r="B467" s="5"/>
      <c r="C467" s="301"/>
      <c r="D467" s="658">
        <v>7</v>
      </c>
      <c r="E467" s="511" t="s">
        <v>160</v>
      </c>
      <c r="F467" s="511"/>
      <c r="G467" s="426" t="s">
        <v>125</v>
      </c>
      <c r="H467" s="279" t="s">
        <v>57</v>
      </c>
      <c r="I467" s="367" t="s">
        <v>343</v>
      </c>
      <c r="J467" s="367" t="s">
        <v>141</v>
      </c>
      <c r="K467" s="367" t="s">
        <v>200</v>
      </c>
      <c r="L467" s="392" t="str">
        <f>VLOOKUP(P467,'1'!$A$2:$B$68,2)</f>
        <v>Teguh Susyanto,S.Kom, M.Cs</v>
      </c>
      <c r="M467" s="344" t="e">
        <f>VLOOKUP(Q467,'1'!$A$2:$B$68,2)</f>
        <v>#N/A</v>
      </c>
      <c r="N467" s="156"/>
      <c r="O467" s="102"/>
      <c r="P467" s="79">
        <v>48</v>
      </c>
      <c r="Q467" s="79" t="s">
        <v>14</v>
      </c>
      <c r="V467" s="371"/>
      <c r="W467" s="371"/>
      <c r="X467" s="371"/>
      <c r="Y467" s="371"/>
    </row>
    <row r="468" spans="2:25" ht="23.1" customHeight="1">
      <c r="B468" s="5"/>
      <c r="C468" s="301"/>
      <c r="D468" s="658"/>
      <c r="E468" s="512"/>
      <c r="F468" s="512"/>
      <c r="G468" s="426"/>
      <c r="H468" s="279" t="s">
        <v>57</v>
      </c>
      <c r="I468" s="367" t="s">
        <v>348</v>
      </c>
      <c r="J468" s="389" t="s">
        <v>142</v>
      </c>
      <c r="K468" s="367" t="s">
        <v>349</v>
      </c>
      <c r="L468" s="393"/>
      <c r="M468" s="395" t="e">
        <f>VLOOKUP(Q468,'1'!$A$2:$B$68,2)</f>
        <v>#N/A</v>
      </c>
      <c r="N468" s="156"/>
      <c r="O468" s="102"/>
      <c r="P468" s="79">
        <v>4</v>
      </c>
      <c r="Q468" s="79" t="s">
        <v>14</v>
      </c>
      <c r="V468" s="371"/>
      <c r="W468" s="371"/>
      <c r="X468" s="371"/>
      <c r="Y468" s="371"/>
    </row>
    <row r="469" spans="2:25" ht="23.1" customHeight="1">
      <c r="B469" s="72"/>
      <c r="C469" s="301"/>
      <c r="D469" s="658"/>
      <c r="E469" s="513"/>
      <c r="F469" s="513"/>
      <c r="G469" s="426"/>
      <c r="H469" s="279" t="s">
        <v>57</v>
      </c>
      <c r="I469" s="367" t="s">
        <v>327</v>
      </c>
      <c r="J469" s="391"/>
      <c r="K469" s="367">
        <v>11</v>
      </c>
      <c r="L469" s="394"/>
      <c r="M469" s="397"/>
      <c r="N469" s="156"/>
      <c r="O469" s="102"/>
      <c r="P469" s="79" t="s">
        <v>14</v>
      </c>
      <c r="Q469" s="79" t="s">
        <v>14</v>
      </c>
      <c r="V469" s="371"/>
      <c r="W469" s="371"/>
      <c r="X469" s="371"/>
      <c r="Y469" s="371"/>
    </row>
    <row r="470" spans="2:25" ht="23.1" customHeight="1">
      <c r="B470" s="5"/>
      <c r="C470" s="301"/>
      <c r="D470" s="212"/>
      <c r="E470" s="213"/>
      <c r="F470" s="213"/>
      <c r="G470" s="214"/>
      <c r="L470" s="192"/>
      <c r="M470" s="68"/>
      <c r="N470" s="110"/>
      <c r="O470" s="102"/>
      <c r="V470" s="371"/>
      <c r="W470" s="371"/>
      <c r="X470" s="371"/>
      <c r="Y470" s="371"/>
    </row>
    <row r="471" spans="2:25" ht="23.1" customHeight="1">
      <c r="B471" s="5"/>
      <c r="C471" s="301"/>
      <c r="D471" s="430" t="s">
        <v>39</v>
      </c>
      <c r="E471" s="431"/>
      <c r="F471" s="431"/>
      <c r="G471" s="431"/>
      <c r="H471" s="431"/>
      <c r="I471" s="431"/>
      <c r="J471" s="431"/>
      <c r="K471" s="431"/>
      <c r="L471" s="431"/>
      <c r="M471" s="526"/>
      <c r="N471" s="110"/>
      <c r="O471" s="102"/>
      <c r="V471" s="371"/>
      <c r="W471" s="371"/>
      <c r="X471" s="371"/>
      <c r="Y471" s="371"/>
    </row>
    <row r="472" spans="2:25" ht="21.95" customHeight="1">
      <c r="B472" s="6"/>
      <c r="C472" s="132" t="s">
        <v>45</v>
      </c>
      <c r="D472" s="669">
        <v>7</v>
      </c>
      <c r="E472" s="405" t="s">
        <v>120</v>
      </c>
      <c r="F472" s="406"/>
      <c r="G472" s="340" t="s">
        <v>123</v>
      </c>
      <c r="H472" s="348" t="s">
        <v>58</v>
      </c>
      <c r="I472" s="348" t="s">
        <v>286</v>
      </c>
      <c r="J472" s="348" t="s">
        <v>141</v>
      </c>
      <c r="K472" s="348" t="s">
        <v>288</v>
      </c>
      <c r="L472" s="392" t="str">
        <f>VLOOKUP(P472,'1'!$A$2:$B$68,2)</f>
        <v>Prihanto, M.Si</v>
      </c>
      <c r="M472" s="358" t="e">
        <f>VLOOKUP(Q472,'1'!$A$2:$B$68,2)</f>
        <v>#N/A</v>
      </c>
      <c r="N472" s="156"/>
      <c r="O472" s="102"/>
      <c r="P472" s="79">
        <v>35</v>
      </c>
      <c r="Q472" s="79" t="s">
        <v>14</v>
      </c>
      <c r="V472" s="371"/>
      <c r="W472" s="371"/>
      <c r="X472" s="371"/>
      <c r="Y472" s="371"/>
    </row>
    <row r="473" spans="2:25" ht="21.95" customHeight="1">
      <c r="B473" s="6"/>
      <c r="C473" s="132" t="s">
        <v>573</v>
      </c>
      <c r="D473" s="659">
        <v>5</v>
      </c>
      <c r="E473" s="401" t="s">
        <v>120</v>
      </c>
      <c r="F473" s="402"/>
      <c r="G473" s="398" t="s">
        <v>123</v>
      </c>
      <c r="H473" s="367" t="s">
        <v>20</v>
      </c>
      <c r="I473" s="367" t="s">
        <v>196</v>
      </c>
      <c r="J473" s="389" t="s">
        <v>142</v>
      </c>
      <c r="K473" s="367">
        <v>4</v>
      </c>
      <c r="L473" s="393"/>
      <c r="M473" s="395" t="e">
        <f>VLOOKUP(Q473,'1'!$A$2:$B$68,2)</f>
        <v>#N/A</v>
      </c>
      <c r="N473" s="156"/>
      <c r="O473" s="102"/>
      <c r="P473" s="79">
        <v>54</v>
      </c>
      <c r="Q473" s="79" t="s">
        <v>14</v>
      </c>
      <c r="V473" s="371"/>
      <c r="W473" s="371"/>
      <c r="X473" s="371"/>
      <c r="Y473" s="371"/>
    </row>
    <row r="474" spans="2:25" ht="21.95" customHeight="1">
      <c r="B474" s="6"/>
      <c r="C474" s="320" t="s">
        <v>557</v>
      </c>
      <c r="D474" s="660"/>
      <c r="E474" s="405"/>
      <c r="F474" s="406"/>
      <c r="G474" s="399"/>
      <c r="H474" s="367" t="s">
        <v>58</v>
      </c>
      <c r="I474" s="367" t="s">
        <v>457</v>
      </c>
      <c r="J474" s="390"/>
      <c r="K474" s="367">
        <v>6</v>
      </c>
      <c r="L474" s="393"/>
      <c r="M474" s="396"/>
      <c r="N474" s="156"/>
      <c r="O474" s="102"/>
      <c r="V474" s="371"/>
      <c r="W474" s="371"/>
      <c r="X474" s="371"/>
      <c r="Y474" s="371"/>
    </row>
    <row r="475" spans="2:25" ht="21.95" customHeight="1">
      <c r="B475" s="6"/>
      <c r="C475" s="132"/>
      <c r="D475" s="659">
        <v>7</v>
      </c>
      <c r="E475" s="435" t="s">
        <v>120</v>
      </c>
      <c r="F475" s="504"/>
      <c r="G475" s="399"/>
      <c r="H475" s="367" t="s">
        <v>57</v>
      </c>
      <c r="I475" s="367" t="s">
        <v>516</v>
      </c>
      <c r="J475" s="391"/>
      <c r="K475" s="367">
        <v>17</v>
      </c>
      <c r="L475" s="393"/>
      <c r="M475" s="397"/>
      <c r="N475" s="156"/>
      <c r="O475" s="102"/>
      <c r="V475" s="371"/>
      <c r="W475" s="371"/>
      <c r="X475" s="371"/>
      <c r="Y475" s="371"/>
    </row>
    <row r="476" spans="2:25" ht="21.95" customHeight="1">
      <c r="B476" s="6"/>
      <c r="C476" s="301"/>
      <c r="D476" s="661"/>
      <c r="E476" s="448"/>
      <c r="F476" s="505"/>
      <c r="G476" s="399"/>
      <c r="H476" s="367" t="s">
        <v>58</v>
      </c>
      <c r="I476" s="367" t="s">
        <v>457</v>
      </c>
      <c r="J476" s="348" t="s">
        <v>144</v>
      </c>
      <c r="K476" s="367">
        <v>33</v>
      </c>
      <c r="L476" s="393"/>
      <c r="M476" s="185" t="e">
        <f>VLOOKUP(Q476,'1'!$A$2:$B$68,2)</f>
        <v>#N/A</v>
      </c>
      <c r="N476" s="156"/>
      <c r="O476" s="102"/>
      <c r="P476" s="79">
        <v>15</v>
      </c>
      <c r="Q476" s="79" t="s">
        <v>14</v>
      </c>
      <c r="V476" s="371"/>
      <c r="W476" s="371"/>
      <c r="X476" s="371"/>
      <c r="Y476" s="371"/>
    </row>
    <row r="477" spans="2:25" ht="31.5" customHeight="1">
      <c r="B477" s="6"/>
      <c r="C477" s="132"/>
      <c r="D477" s="660"/>
      <c r="E477" s="436"/>
      <c r="F477" s="516"/>
      <c r="G477" s="400"/>
      <c r="H477" s="367" t="s">
        <v>57</v>
      </c>
      <c r="I477" s="367" t="s">
        <v>517</v>
      </c>
      <c r="J477" s="348" t="s">
        <v>143</v>
      </c>
      <c r="K477" s="367" t="s">
        <v>518</v>
      </c>
      <c r="L477" s="394"/>
      <c r="M477" s="185" t="e">
        <f>VLOOKUP(Q477,'1'!$A$2:$B$68,2)</f>
        <v>#N/A</v>
      </c>
      <c r="N477" s="156"/>
      <c r="O477" s="102"/>
      <c r="P477" s="79">
        <v>36</v>
      </c>
      <c r="Q477" s="79" t="s">
        <v>14</v>
      </c>
      <c r="V477" s="371"/>
      <c r="W477" s="371"/>
      <c r="X477" s="371"/>
      <c r="Y477" s="371"/>
    </row>
    <row r="478" spans="2:25" ht="21" customHeight="1">
      <c r="B478" s="70"/>
      <c r="C478" s="320"/>
      <c r="D478" s="659">
        <v>7</v>
      </c>
      <c r="E478" s="435" t="s">
        <v>654</v>
      </c>
      <c r="F478" s="504"/>
      <c r="G478" s="398" t="s">
        <v>134</v>
      </c>
      <c r="H478" s="367" t="s">
        <v>58</v>
      </c>
      <c r="I478" s="367" t="s">
        <v>286</v>
      </c>
      <c r="J478" s="389" t="s">
        <v>140</v>
      </c>
      <c r="K478" s="367" t="s">
        <v>287</v>
      </c>
      <c r="L478" s="392" t="str">
        <f>VLOOKUP(P478,'1'!$A$2:$B$68,2)</f>
        <v>Iwan Ady Prabowo, S.Kom, M.Kom</v>
      </c>
      <c r="M478" s="395" t="e">
        <f>VLOOKUP(Q478,'1'!$A$2:$B$68,2)</f>
        <v>#N/A</v>
      </c>
      <c r="N478" s="156"/>
      <c r="O478" s="102"/>
      <c r="P478" s="79">
        <v>27</v>
      </c>
      <c r="Q478" s="79" t="s">
        <v>14</v>
      </c>
      <c r="V478" s="371"/>
      <c r="W478" s="371"/>
      <c r="X478" s="371"/>
      <c r="Y478" s="371"/>
    </row>
    <row r="479" spans="2:25" ht="21.95" customHeight="1">
      <c r="B479" s="14"/>
      <c r="C479" s="132"/>
      <c r="D479" s="660"/>
      <c r="E479" s="436"/>
      <c r="F479" s="516"/>
      <c r="G479" s="400"/>
      <c r="H479" s="367" t="s">
        <v>58</v>
      </c>
      <c r="I479" s="367" t="s">
        <v>162</v>
      </c>
      <c r="J479" s="391"/>
      <c r="K479" s="367">
        <v>2</v>
      </c>
      <c r="L479" s="394"/>
      <c r="M479" s="397"/>
      <c r="N479" s="156"/>
      <c r="O479" s="102"/>
      <c r="P479" s="79" t="s">
        <v>14</v>
      </c>
      <c r="Q479" s="79" t="s">
        <v>14</v>
      </c>
      <c r="V479" s="371"/>
      <c r="W479" s="371"/>
      <c r="X479" s="371"/>
      <c r="Y479" s="371"/>
    </row>
    <row r="480" spans="2:25" ht="38.25" customHeight="1">
      <c r="B480" s="6"/>
      <c r="C480" s="301"/>
      <c r="D480" s="662">
        <v>7</v>
      </c>
      <c r="E480" s="643" t="s">
        <v>626</v>
      </c>
      <c r="F480" s="644"/>
      <c r="G480" s="366" t="s">
        <v>134</v>
      </c>
      <c r="H480" s="367" t="s">
        <v>304</v>
      </c>
      <c r="I480" s="367" t="s">
        <v>410</v>
      </c>
      <c r="J480" s="346" t="s">
        <v>142</v>
      </c>
      <c r="K480" s="367" t="s">
        <v>411</v>
      </c>
      <c r="L480" s="149" t="str">
        <f>VLOOKUP(P480,'1'!$A$2:$B$68,2)</f>
        <v>Yuli Windiyanti, M.Pd</v>
      </c>
      <c r="M480" s="344" t="e">
        <f>VLOOKUP(Q480,'1'!$A$2:$B$68,2)</f>
        <v>#N/A</v>
      </c>
      <c r="N480" s="156"/>
      <c r="O480" s="102"/>
      <c r="P480" s="79">
        <v>54</v>
      </c>
      <c r="Q480" s="79" t="s">
        <v>14</v>
      </c>
      <c r="V480" s="371"/>
      <c r="W480" s="371"/>
      <c r="X480" s="371"/>
      <c r="Y480" s="371"/>
    </row>
    <row r="481" spans="1:25" ht="21.95" customHeight="1">
      <c r="B481" s="14"/>
      <c r="C481" s="132"/>
      <c r="D481" s="321">
        <v>7</v>
      </c>
      <c r="E481" s="503" t="s">
        <v>160</v>
      </c>
      <c r="F481" s="503"/>
      <c r="G481" s="366" t="s">
        <v>146</v>
      </c>
      <c r="H481" s="367" t="s">
        <v>57</v>
      </c>
      <c r="I481" s="367" t="s">
        <v>413</v>
      </c>
      <c r="J481" s="367" t="s">
        <v>141</v>
      </c>
      <c r="K481" s="367" t="s">
        <v>412</v>
      </c>
      <c r="L481" s="149" t="str">
        <f>VLOOKUP(P481,'1'!$A$2:$B$68,2)</f>
        <v>Teguh Susyanto,S.Kom, M.Cs</v>
      </c>
      <c r="M481" s="185" t="e">
        <f>VLOOKUP(Q481,'1'!$A$2:$B$68,2)</f>
        <v>#N/A</v>
      </c>
      <c r="N481" s="156"/>
      <c r="O481" s="102"/>
      <c r="P481" s="79">
        <v>48</v>
      </c>
      <c r="Q481" s="79" t="s">
        <v>14</v>
      </c>
      <c r="V481" s="371"/>
      <c r="W481" s="371"/>
      <c r="X481" s="371"/>
      <c r="Y481" s="371"/>
    </row>
    <row r="482" spans="1:25" s="26" customFormat="1" ht="23.1" customHeight="1" thickBot="1">
      <c r="A482" s="96"/>
      <c r="B482" s="256"/>
      <c r="C482" s="233"/>
      <c r="D482" s="234"/>
      <c r="E482" s="235"/>
      <c r="F482" s="236"/>
      <c r="G482" s="234"/>
      <c r="H482" s="234"/>
      <c r="I482" s="234"/>
      <c r="J482" s="234"/>
      <c r="K482" s="234"/>
      <c r="L482" s="265"/>
      <c r="M482" s="205"/>
      <c r="N482" s="206"/>
      <c r="O482" s="148"/>
      <c r="P482" s="96"/>
      <c r="Q482" s="96"/>
      <c r="R482" s="96"/>
      <c r="V482" s="371"/>
      <c r="W482" s="371"/>
      <c r="X482" s="371"/>
      <c r="Y482" s="371"/>
    </row>
    <row r="483" spans="1:25" ht="15.75" customHeight="1" thickTop="1" thickBot="1">
      <c r="B483" s="73"/>
      <c r="C483" s="88"/>
      <c r="D483" s="118"/>
      <c r="E483" s="168"/>
      <c r="F483" s="168"/>
      <c r="G483" s="118"/>
      <c r="H483" s="120"/>
      <c r="I483" s="120"/>
      <c r="J483" s="120"/>
      <c r="K483" s="120"/>
      <c r="L483" s="169"/>
      <c r="M483" s="163"/>
      <c r="N483" s="156"/>
      <c r="O483" s="102"/>
      <c r="V483" s="371"/>
      <c r="W483" s="371"/>
      <c r="X483" s="371"/>
      <c r="Y483" s="371"/>
    </row>
    <row r="484" spans="1:25" ht="15.75" customHeight="1">
      <c r="B484" s="1"/>
      <c r="C484" s="1"/>
      <c r="D484" s="41"/>
      <c r="E484" s="166"/>
      <c r="F484" s="166"/>
      <c r="G484" s="41"/>
      <c r="H484" s="48"/>
      <c r="I484" s="48"/>
      <c r="J484" s="48"/>
      <c r="K484" s="48"/>
      <c r="L484" s="167"/>
      <c r="M484" s="62"/>
      <c r="N484" s="164"/>
      <c r="O484" s="102"/>
      <c r="P484" s="388"/>
      <c r="V484" s="371"/>
      <c r="W484" s="371"/>
      <c r="X484" s="371"/>
      <c r="Y484" s="371"/>
    </row>
    <row r="485" spans="1:25" ht="15.75" customHeight="1">
      <c r="B485" s="66" t="s">
        <v>211</v>
      </c>
      <c r="C485" s="1"/>
      <c r="D485" s="41"/>
      <c r="E485" s="166"/>
      <c r="F485" s="166"/>
      <c r="G485" s="41"/>
      <c r="L485" s="167"/>
      <c r="M485" s="62"/>
      <c r="N485" s="164"/>
      <c r="O485" s="102"/>
      <c r="P485" s="388"/>
      <c r="V485" s="371"/>
      <c r="W485" s="371"/>
      <c r="X485" s="371"/>
      <c r="Y485" s="371"/>
    </row>
    <row r="486" spans="1:25" ht="15.75" customHeight="1">
      <c r="B486" s="1"/>
      <c r="C486" s="1"/>
      <c r="D486" s="41"/>
      <c r="E486" s="166"/>
      <c r="F486" s="166"/>
      <c r="G486" s="41"/>
      <c r="H486" s="48"/>
      <c r="L486" s="167"/>
      <c r="M486" s="62"/>
      <c r="N486" s="164"/>
      <c r="O486" s="102"/>
      <c r="P486" s="388"/>
      <c r="V486" s="371"/>
      <c r="W486" s="371"/>
      <c r="X486" s="371"/>
      <c r="Y486" s="371"/>
    </row>
    <row r="487" spans="1:25" ht="21.95" customHeight="1">
      <c r="B487" s="66"/>
      <c r="C487" s="286"/>
      <c r="D487" s="287"/>
      <c r="E487" s="287"/>
      <c r="F487" s="287"/>
      <c r="G487" s="287"/>
      <c r="H487" s="287"/>
      <c r="I487" s="287"/>
      <c r="J487" s="287"/>
      <c r="K487" s="287"/>
      <c r="L487" s="288"/>
      <c r="M487" s="289"/>
      <c r="N487" s="180"/>
      <c r="O487" s="102"/>
      <c r="V487" s="371"/>
      <c r="W487" s="371"/>
      <c r="X487" s="371"/>
      <c r="Y487" s="371"/>
    </row>
    <row r="488" spans="1:25" ht="15.75" customHeight="1">
      <c r="B488" s="1"/>
      <c r="C488" s="115"/>
      <c r="D488" s="41"/>
      <c r="E488" s="42"/>
      <c r="F488" s="42"/>
      <c r="G488" s="41"/>
      <c r="H488" s="48"/>
      <c r="I488" s="48"/>
      <c r="J488" s="48"/>
      <c r="K488" s="48"/>
      <c r="L488" s="264"/>
      <c r="M488" s="62"/>
      <c r="N488" s="388"/>
      <c r="O488" s="388"/>
      <c r="V488" s="371"/>
      <c r="W488" s="371"/>
      <c r="X488" s="371"/>
      <c r="Y488" s="371"/>
    </row>
    <row r="489" spans="1:25" ht="15.75" customHeight="1">
      <c r="B489" s="82" t="s">
        <v>10</v>
      </c>
      <c r="C489" s="3"/>
      <c r="D489" s="3"/>
      <c r="E489" s="3"/>
      <c r="F489" s="3"/>
      <c r="G489" s="79" t="s">
        <v>61</v>
      </c>
      <c r="H489" s="1"/>
      <c r="I489" s="50"/>
      <c r="J489" s="48"/>
      <c r="K489" s="48"/>
      <c r="L489" s="264"/>
      <c r="M489" s="62"/>
      <c r="N489" s="388"/>
      <c r="O489" s="388"/>
      <c r="V489" s="371"/>
      <c r="W489" s="371"/>
      <c r="X489" s="371"/>
      <c r="Y489" s="371"/>
    </row>
    <row r="490" spans="1:25" ht="15.75" customHeight="1">
      <c r="B490" s="84" t="s">
        <v>18</v>
      </c>
      <c r="C490" s="3" t="s">
        <v>12</v>
      </c>
      <c r="J490" s="12" t="s">
        <v>662</v>
      </c>
      <c r="K490" s="48"/>
      <c r="L490" s="264"/>
      <c r="M490" s="62"/>
      <c r="N490" s="388"/>
      <c r="O490" s="388"/>
      <c r="V490" s="371"/>
      <c r="W490" s="371"/>
      <c r="X490" s="371"/>
      <c r="Y490" s="371"/>
    </row>
    <row r="491" spans="1:25" ht="15.75" customHeight="1">
      <c r="B491" s="267"/>
      <c r="C491" s="82" t="s">
        <v>55</v>
      </c>
      <c r="J491" s="12" t="s">
        <v>11</v>
      </c>
      <c r="K491" s="48"/>
      <c r="L491" s="264"/>
      <c r="M491" s="62"/>
      <c r="N491" s="388"/>
      <c r="O491" s="388"/>
      <c r="V491" s="371"/>
      <c r="W491" s="371"/>
      <c r="X491" s="371"/>
      <c r="Y491" s="371"/>
    </row>
    <row r="492" spans="1:25" ht="15.75" customHeight="1">
      <c r="B492" s="84" t="s">
        <v>18</v>
      </c>
      <c r="C492" s="3" t="s">
        <v>43</v>
      </c>
      <c r="J492" s="12" t="s">
        <v>40</v>
      </c>
      <c r="K492" s="48"/>
      <c r="L492" s="264"/>
      <c r="M492" s="62"/>
      <c r="N492" s="388"/>
      <c r="O492" s="388"/>
      <c r="V492" s="371"/>
      <c r="W492" s="371"/>
      <c r="X492" s="371"/>
      <c r="Y492" s="371"/>
    </row>
    <row r="493" spans="1:25" ht="15.75" customHeight="1">
      <c r="B493" s="81" t="s">
        <v>1</v>
      </c>
      <c r="C493" s="3" t="s">
        <v>52</v>
      </c>
      <c r="K493" s="48"/>
      <c r="L493" s="264"/>
      <c r="M493" s="62"/>
      <c r="N493" s="388"/>
      <c r="O493" s="388"/>
      <c r="V493" s="371"/>
      <c r="W493" s="371"/>
      <c r="X493" s="371"/>
      <c r="Y493" s="371"/>
    </row>
    <row r="494" spans="1:25" ht="15.75" customHeight="1">
      <c r="B494" s="84" t="s">
        <v>18</v>
      </c>
      <c r="C494" s="3" t="s">
        <v>13</v>
      </c>
      <c r="J494" s="3"/>
      <c r="K494" s="48"/>
      <c r="L494" s="264"/>
      <c r="M494" s="62"/>
      <c r="N494" s="388"/>
      <c r="O494" s="388"/>
      <c r="V494" s="371"/>
      <c r="W494" s="371"/>
      <c r="X494" s="371"/>
      <c r="Y494" s="371"/>
    </row>
    <row r="495" spans="1:25" s="23" customFormat="1" ht="15.75" customHeight="1">
      <c r="A495" s="79"/>
      <c r="B495" s="81" t="s">
        <v>1</v>
      </c>
      <c r="C495" s="3" t="s">
        <v>22</v>
      </c>
      <c r="D495" s="79"/>
      <c r="E495" s="79"/>
      <c r="F495" s="79"/>
      <c r="G495" s="79"/>
      <c r="H495" s="79"/>
      <c r="I495" s="79"/>
      <c r="J495" s="3" t="s">
        <v>1</v>
      </c>
      <c r="K495" s="48"/>
      <c r="L495" s="264"/>
      <c r="M495" s="62"/>
      <c r="N495" s="103"/>
      <c r="O495" s="103"/>
      <c r="P495" s="122"/>
      <c r="Q495" s="122"/>
      <c r="R495" s="122"/>
      <c r="V495" s="128"/>
      <c r="W495" s="128"/>
      <c r="X495" s="128"/>
      <c r="Y495" s="128"/>
    </row>
    <row r="496" spans="1:25" ht="15">
      <c r="B496" s="84" t="s">
        <v>18</v>
      </c>
      <c r="C496" s="3" t="s">
        <v>27</v>
      </c>
      <c r="J496" s="4"/>
      <c r="K496" s="48"/>
      <c r="L496" s="264"/>
      <c r="M496" s="62"/>
    </row>
    <row r="497" spans="2:43" s="79" customFormat="1" ht="15">
      <c r="B497" s="81" t="s">
        <v>1</v>
      </c>
      <c r="C497" s="83" t="s">
        <v>44</v>
      </c>
      <c r="K497" s="48"/>
      <c r="L497" s="264"/>
      <c r="M497" s="62"/>
      <c r="S497"/>
      <c r="T497"/>
      <c r="U497"/>
      <c r="V497" s="24"/>
      <c r="W497"/>
      <c r="X497" s="23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2:43" s="79" customFormat="1" ht="15">
      <c r="B498" s="84" t="s">
        <v>18</v>
      </c>
      <c r="C498" s="85" t="s">
        <v>41</v>
      </c>
      <c r="J498" s="13" t="s">
        <v>64</v>
      </c>
      <c r="K498" s="48"/>
      <c r="L498" s="264"/>
      <c r="M498" s="62"/>
      <c r="S498"/>
      <c r="T498"/>
      <c r="U498"/>
      <c r="V498" s="24"/>
      <c r="W498"/>
      <c r="X498" s="23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2:43" s="79" customFormat="1" ht="15.75">
      <c r="B499" s="84" t="s">
        <v>18</v>
      </c>
      <c r="C499" s="35" t="s">
        <v>54</v>
      </c>
      <c r="J499" s="48"/>
      <c r="K499" s="48"/>
      <c r="L499" s="264"/>
      <c r="M499" s="62"/>
      <c r="S499"/>
      <c r="T499"/>
      <c r="U499"/>
      <c r="V499" s="24"/>
      <c r="W499"/>
      <c r="X499" s="23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2:43" s="79" customFormat="1" ht="15">
      <c r="J500" s="48"/>
      <c r="K500" s="48"/>
      <c r="L500" s="264"/>
      <c r="M500" s="62"/>
      <c r="S500"/>
      <c r="T500"/>
      <c r="U500"/>
      <c r="V500" s="24"/>
      <c r="W500"/>
      <c r="X500" s="23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2:43" s="79" customFormat="1" ht="15">
      <c r="J501" s="48"/>
      <c r="K501" s="48"/>
      <c r="L501" s="264"/>
      <c r="M501" s="62"/>
      <c r="S501"/>
      <c r="T501"/>
      <c r="U501"/>
      <c r="V501" s="24"/>
      <c r="W501"/>
      <c r="X501" s="23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2:43" s="79" customFormat="1" ht="15">
      <c r="J502" s="48"/>
      <c r="K502" s="48"/>
      <c r="L502" s="264"/>
      <c r="M502" s="62"/>
      <c r="S502"/>
      <c r="T502"/>
      <c r="U502"/>
      <c r="V502" s="24"/>
      <c r="W502"/>
      <c r="X502" s="23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2:43" s="79" customFormat="1" ht="15">
      <c r="J503" s="48"/>
      <c r="K503" s="48"/>
      <c r="L503" s="264"/>
      <c r="M503" s="62"/>
      <c r="S503"/>
      <c r="T503"/>
      <c r="U503"/>
      <c r="V503" s="24"/>
      <c r="W503"/>
      <c r="X503" s="2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2:43" s="79" customFormat="1" ht="15">
      <c r="J504" s="48"/>
      <c r="K504" s="48"/>
      <c r="L504" s="264"/>
      <c r="M504" s="62"/>
      <c r="S504"/>
      <c r="T504"/>
      <c r="U504"/>
      <c r="V504" s="24"/>
      <c r="W504"/>
      <c r="X504" s="23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2:43" s="79" customFormat="1" ht="15">
      <c r="J505" s="48"/>
      <c r="K505" s="48"/>
      <c r="L505" s="264"/>
      <c r="M505" s="62"/>
      <c r="S505"/>
      <c r="T505"/>
      <c r="U505"/>
      <c r="V505" s="24"/>
      <c r="W505"/>
      <c r="X505" s="23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2:43" s="79" customFormat="1" ht="15">
      <c r="J506" s="48"/>
      <c r="K506" s="48"/>
      <c r="L506" s="264"/>
      <c r="M506" s="62"/>
      <c r="S506"/>
      <c r="T506"/>
      <c r="U506"/>
      <c r="V506" s="24"/>
      <c r="W506"/>
      <c r="X506" s="23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2:43" s="79" customFormat="1" ht="15">
      <c r="J507" s="48"/>
      <c r="K507" s="48"/>
      <c r="L507" s="264"/>
      <c r="M507" s="62"/>
      <c r="S507"/>
      <c r="T507"/>
      <c r="U507"/>
      <c r="V507" s="24"/>
      <c r="W507"/>
      <c r="X507" s="23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2:43" s="79" customFormat="1" ht="15">
      <c r="J508" s="48"/>
      <c r="K508" s="48"/>
      <c r="L508" s="264"/>
      <c r="M508" s="62"/>
      <c r="S508"/>
      <c r="T508"/>
      <c r="U508"/>
      <c r="V508" s="24"/>
      <c r="W508"/>
      <c r="X508" s="23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2:43" s="79" customFormat="1" ht="15">
      <c r="J509" s="48"/>
      <c r="K509" s="48"/>
      <c r="L509" s="264"/>
      <c r="M509" s="62"/>
      <c r="S509"/>
      <c r="T509"/>
      <c r="U509"/>
      <c r="V509" s="24"/>
      <c r="W509"/>
      <c r="X509" s="23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2:43" s="79" customFormat="1" ht="15">
      <c r="J510" s="48"/>
      <c r="K510" s="48"/>
      <c r="L510" s="264"/>
      <c r="M510" s="62"/>
      <c r="S510"/>
      <c r="T510"/>
      <c r="U510"/>
      <c r="V510" s="24"/>
      <c r="W510"/>
      <c r="X510" s="23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2:43" s="79" customFormat="1" ht="15">
      <c r="J511" s="48"/>
      <c r="K511" s="48"/>
      <c r="L511" s="264"/>
      <c r="M511" s="62"/>
      <c r="S511"/>
      <c r="T511"/>
      <c r="U511"/>
      <c r="V511" s="24"/>
      <c r="W511"/>
      <c r="X511" s="23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2:43" s="79" customFormat="1" ht="15">
      <c r="J512" s="48"/>
      <c r="K512" s="48"/>
      <c r="L512" s="264"/>
      <c r="M512" s="62"/>
      <c r="S512"/>
      <c r="T512"/>
      <c r="U512"/>
      <c r="V512" s="24"/>
      <c r="W512"/>
      <c r="X512" s="23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2:43" s="79" customFormat="1" ht="15">
      <c r="J513" s="48"/>
      <c r="K513" s="48"/>
      <c r="L513" s="264"/>
      <c r="M513" s="62"/>
      <c r="S513"/>
      <c r="T513"/>
      <c r="U513"/>
      <c r="V513" s="24"/>
      <c r="W513"/>
      <c r="X513" s="2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2:43" s="79" customFormat="1" ht="15">
      <c r="J514" s="48"/>
      <c r="K514" s="48"/>
      <c r="L514" s="264"/>
      <c r="M514" s="62"/>
      <c r="S514"/>
      <c r="T514"/>
      <c r="U514"/>
      <c r="V514" s="24"/>
      <c r="W514"/>
      <c r="X514" s="23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2:43" s="79" customFormat="1" ht="15">
      <c r="J515" s="48"/>
      <c r="K515" s="48"/>
      <c r="L515" s="264"/>
      <c r="M515" s="62"/>
      <c r="S515"/>
      <c r="T515"/>
      <c r="U515"/>
      <c r="V515" s="24"/>
      <c r="W515"/>
      <c r="X515" s="23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2:43" s="79" customFormat="1" ht="15">
      <c r="J516" s="48"/>
      <c r="K516" s="48"/>
      <c r="L516" s="264"/>
      <c r="M516" s="62"/>
      <c r="S516"/>
      <c r="T516"/>
      <c r="U516"/>
      <c r="V516" s="24"/>
      <c r="W516"/>
      <c r="X516" s="23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2:43" s="79" customFormat="1" ht="15">
      <c r="J517" s="48"/>
      <c r="K517" s="48"/>
      <c r="L517" s="264"/>
      <c r="M517" s="62"/>
      <c r="S517"/>
      <c r="T517"/>
      <c r="U517"/>
      <c r="V517" s="24"/>
      <c r="W517"/>
      <c r="X517" s="23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2:43" s="79" customFormat="1" ht="15">
      <c r="J518" s="48"/>
      <c r="K518" s="48"/>
      <c r="L518" s="264"/>
      <c r="M518" s="62"/>
      <c r="S518"/>
      <c r="T518"/>
      <c r="U518"/>
      <c r="V518" s="24"/>
      <c r="W518"/>
      <c r="X518" s="23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2:43" s="79" customFormat="1" ht="15">
      <c r="J519" s="48"/>
      <c r="K519" s="48"/>
      <c r="L519" s="264"/>
      <c r="M519" s="62"/>
      <c r="S519"/>
      <c r="T519"/>
      <c r="U519"/>
      <c r="V519" s="24"/>
      <c r="W519"/>
      <c r="X519" s="23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2:43" s="79" customFormat="1" ht="15">
      <c r="B520" s="84" t="s">
        <v>18</v>
      </c>
      <c r="C520" s="3" t="s">
        <v>12</v>
      </c>
      <c r="J520" s="48"/>
      <c r="K520" s="48"/>
      <c r="L520" s="264"/>
      <c r="M520" s="62"/>
      <c r="S520"/>
      <c r="T520"/>
      <c r="U520"/>
      <c r="V520" s="24"/>
      <c r="W520"/>
      <c r="X520" s="23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2:43" s="79" customFormat="1" ht="15">
      <c r="B521" s="267"/>
      <c r="C521" s="82" t="s">
        <v>55</v>
      </c>
      <c r="D521" s="3"/>
      <c r="E521" s="3"/>
      <c r="F521" s="3"/>
      <c r="H521" s="1"/>
      <c r="J521" s="48"/>
      <c r="K521" s="48"/>
      <c r="L521" s="264"/>
      <c r="M521" s="62"/>
      <c r="S521"/>
      <c r="T521"/>
      <c r="U521"/>
      <c r="V521" s="24"/>
      <c r="W521"/>
      <c r="X521" s="23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2:43" s="79" customFormat="1" ht="15">
      <c r="B522" s="84" t="s">
        <v>18</v>
      </c>
      <c r="C522" s="3" t="s">
        <v>43</v>
      </c>
      <c r="D522" s="3"/>
      <c r="E522" s="3"/>
      <c r="F522" s="3"/>
      <c r="H522" s="1"/>
      <c r="J522" s="48"/>
      <c r="K522" s="48"/>
      <c r="L522" s="264"/>
      <c r="M522" s="62"/>
      <c r="S522"/>
      <c r="T522"/>
      <c r="U522"/>
      <c r="V522" s="24"/>
      <c r="W522"/>
      <c r="X522" s="23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2:43" s="79" customFormat="1" ht="15">
      <c r="B523" s="81" t="s">
        <v>1</v>
      </c>
      <c r="C523" s="3" t="s">
        <v>52</v>
      </c>
      <c r="D523" s="3"/>
      <c r="E523" s="3"/>
      <c r="F523" s="3"/>
      <c r="H523" s="12"/>
      <c r="J523" s="48"/>
      <c r="K523" s="48"/>
      <c r="L523" s="264"/>
      <c r="M523" s="62"/>
      <c r="S523"/>
      <c r="T523"/>
      <c r="U523"/>
      <c r="V523" s="24"/>
      <c r="W523"/>
      <c r="X523" s="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2:43" s="79" customFormat="1" ht="15">
      <c r="B524" s="84" t="s">
        <v>18</v>
      </c>
      <c r="C524" s="3" t="s">
        <v>13</v>
      </c>
      <c r="D524" s="3"/>
      <c r="E524" s="3"/>
      <c r="F524" s="3"/>
      <c r="H524" s="12"/>
      <c r="J524" s="48"/>
      <c r="K524" s="48"/>
      <c r="L524" s="264"/>
      <c r="M524" s="62"/>
      <c r="S524"/>
      <c r="T524"/>
      <c r="U524"/>
      <c r="V524" s="24"/>
      <c r="W524"/>
      <c r="X524" s="23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2:43" s="79" customFormat="1" ht="15">
      <c r="B525" s="81" t="s">
        <v>1</v>
      </c>
      <c r="C525" s="3" t="s">
        <v>22</v>
      </c>
      <c r="D525" s="3"/>
      <c r="E525" s="3"/>
      <c r="F525" s="3"/>
      <c r="H525" s="12"/>
      <c r="J525" s="48"/>
      <c r="K525" s="48"/>
      <c r="L525" s="264"/>
      <c r="M525" s="62"/>
      <c r="S525"/>
      <c r="T525"/>
      <c r="U525"/>
      <c r="V525" s="24"/>
      <c r="W525"/>
      <c r="X525" s="23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2:43" s="79" customFormat="1" ht="15">
      <c r="B526" s="84" t="s">
        <v>18</v>
      </c>
      <c r="C526" s="3" t="s">
        <v>27</v>
      </c>
      <c r="H526" s="3"/>
      <c r="J526" s="48"/>
      <c r="K526" s="48"/>
      <c r="L526" s="264"/>
      <c r="M526" s="62"/>
      <c r="S526"/>
      <c r="T526"/>
      <c r="U526"/>
      <c r="V526" s="24"/>
      <c r="W526"/>
      <c r="X526" s="23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2:43" s="79" customFormat="1" ht="15">
      <c r="B527" s="81" t="s">
        <v>1</v>
      </c>
      <c r="C527" s="83" t="s">
        <v>44</v>
      </c>
      <c r="G527" s="268"/>
      <c r="H527" s="3"/>
      <c r="J527" s="48"/>
      <c r="K527" s="48"/>
      <c r="L527" s="264"/>
      <c r="M527" s="62"/>
      <c r="S527"/>
      <c r="T527"/>
      <c r="U527"/>
      <c r="V527" s="24"/>
      <c r="W527"/>
      <c r="X527" s="23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2:43" s="79" customFormat="1" ht="15">
      <c r="B528" s="84" t="s">
        <v>18</v>
      </c>
      <c r="C528" s="85" t="s">
        <v>41</v>
      </c>
      <c r="H528" s="4"/>
      <c r="J528" s="48"/>
      <c r="K528" s="48"/>
      <c r="L528" s="264"/>
      <c r="M528" s="62"/>
      <c r="S528"/>
      <c r="T528"/>
      <c r="U528"/>
      <c r="V528" s="24"/>
      <c r="W528"/>
      <c r="X528" s="23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1:43" s="79" customFormat="1" ht="15.75">
      <c r="B529" s="84" t="s">
        <v>18</v>
      </c>
      <c r="C529" s="35" t="s">
        <v>54</v>
      </c>
      <c r="H529" s="13"/>
      <c r="J529" s="48"/>
      <c r="K529" s="48"/>
      <c r="L529" s="264"/>
      <c r="M529" s="62"/>
      <c r="S529"/>
      <c r="T529"/>
      <c r="U529"/>
      <c r="V529" s="24"/>
      <c r="W529"/>
      <c r="X529" s="23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1:43" s="79" customFormat="1" ht="15">
      <c r="H530" s="268"/>
      <c r="J530" s="48"/>
      <c r="K530" s="48"/>
      <c r="L530" s="264"/>
      <c r="M530" s="62"/>
      <c r="S530"/>
      <c r="T530"/>
      <c r="U530"/>
      <c r="V530" s="24"/>
      <c r="W530"/>
      <c r="X530" s="23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1:43" s="79" customFormat="1" ht="15">
      <c r="J531" s="48"/>
      <c r="K531" s="48"/>
      <c r="L531" s="264"/>
      <c r="M531" s="62"/>
      <c r="S531"/>
      <c r="T531"/>
      <c r="U531"/>
      <c r="V531" s="24"/>
      <c r="W531"/>
      <c r="X531" s="23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1:43" s="79" customFormat="1" ht="15">
      <c r="B532" s="81" t="s">
        <v>28</v>
      </c>
      <c r="J532" s="48"/>
      <c r="K532" s="48"/>
      <c r="L532" s="264"/>
      <c r="M532" s="62"/>
      <c r="S532"/>
      <c r="T532"/>
      <c r="U532"/>
      <c r="V532" s="24"/>
      <c r="W532"/>
      <c r="X532" s="23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1:43" s="79" customFormat="1" ht="15">
      <c r="B533" s="81" t="s">
        <v>53</v>
      </c>
      <c r="J533" s="48"/>
      <c r="K533" s="48"/>
      <c r="L533" s="264"/>
      <c r="M533" s="62"/>
      <c r="S533"/>
      <c r="T533"/>
      <c r="U533"/>
      <c r="V533" s="24"/>
      <c r="W533"/>
      <c r="X533" s="2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1:43" s="79" customFormat="1" ht="15">
      <c r="J534" s="48"/>
      <c r="K534" s="48"/>
      <c r="L534" s="264"/>
      <c r="M534" s="62"/>
      <c r="S534"/>
      <c r="T534"/>
      <c r="U534"/>
      <c r="V534" s="24"/>
      <c r="W534"/>
      <c r="X534" s="23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1:43" s="79" customFormat="1" ht="18.75">
      <c r="B535" s="63" t="s">
        <v>54</v>
      </c>
      <c r="J535" s="48"/>
      <c r="K535" s="48"/>
      <c r="L535" s="264"/>
      <c r="M535" s="62"/>
      <c r="S535"/>
      <c r="T535"/>
      <c r="U535"/>
      <c r="V535" s="24"/>
      <c r="W535"/>
      <c r="X535" s="23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1:43" s="79" customFormat="1" ht="15">
      <c r="J536" s="48"/>
      <c r="K536" s="48"/>
      <c r="L536" s="264"/>
      <c r="M536" s="62"/>
      <c r="S536"/>
      <c r="T536"/>
      <c r="U536"/>
      <c r="V536" s="24"/>
      <c r="W536"/>
      <c r="X536" s="23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1:43" s="79" customFormat="1" ht="15.75">
      <c r="A537" s="122"/>
      <c r="B537" s="123"/>
      <c r="C537" s="124"/>
      <c r="D537" s="125"/>
      <c r="E537" s="126"/>
      <c r="F537" s="126"/>
      <c r="G537" s="125"/>
      <c r="H537" s="123"/>
      <c r="I537" s="123"/>
      <c r="J537" s="123"/>
      <c r="K537" s="123"/>
      <c r="L537" s="269"/>
      <c r="M537" s="127"/>
      <c r="S537"/>
      <c r="T537"/>
      <c r="U537"/>
      <c r="V537" s="24"/>
      <c r="W537"/>
      <c r="X537" s="23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</sheetData>
  <mergeCells count="795">
    <mergeCell ref="L458:L463"/>
    <mergeCell ref="L464:L466"/>
    <mergeCell ref="L467:L469"/>
    <mergeCell ref="L472:L477"/>
    <mergeCell ref="L417:L419"/>
    <mergeCell ref="L420:L423"/>
    <mergeCell ref="L424:L427"/>
    <mergeCell ref="L438:L439"/>
    <mergeCell ref="L440:L442"/>
    <mergeCell ref="L455:L457"/>
    <mergeCell ref="L368:L370"/>
    <mergeCell ref="L375:L376"/>
    <mergeCell ref="L377:L379"/>
    <mergeCell ref="L391:L393"/>
    <mergeCell ref="L394:L396"/>
    <mergeCell ref="L397:L398"/>
    <mergeCell ref="L325:L327"/>
    <mergeCell ref="L329:L331"/>
    <mergeCell ref="L332:L334"/>
    <mergeCell ref="L347:L348"/>
    <mergeCell ref="L354:L356"/>
    <mergeCell ref="L357:L359"/>
    <mergeCell ref="L286:L288"/>
    <mergeCell ref="L290:L292"/>
    <mergeCell ref="L300:L302"/>
    <mergeCell ref="L303:L304"/>
    <mergeCell ref="L307:L309"/>
    <mergeCell ref="L319:L320"/>
    <mergeCell ref="L224:L226"/>
    <mergeCell ref="L227:L230"/>
    <mergeCell ref="L235:L237"/>
    <mergeCell ref="L248:L250"/>
    <mergeCell ref="L261:L263"/>
    <mergeCell ref="L264:L266"/>
    <mergeCell ref="L172:L173"/>
    <mergeCell ref="L174:L176"/>
    <mergeCell ref="L178:L179"/>
    <mergeCell ref="L180:L182"/>
    <mergeCell ref="L183:L185"/>
    <mergeCell ref="L186:L188"/>
    <mergeCell ref="L107:L108"/>
    <mergeCell ref="L115:L117"/>
    <mergeCell ref="L118:L119"/>
    <mergeCell ref="L123:L126"/>
    <mergeCell ref="L127:L130"/>
    <mergeCell ref="L131:L133"/>
    <mergeCell ref="L169:L170"/>
    <mergeCell ref="L258:L259"/>
    <mergeCell ref="L316:L317"/>
    <mergeCell ref="L387:L388"/>
    <mergeCell ref="L452:L453"/>
    <mergeCell ref="L85:L87"/>
    <mergeCell ref="L88:L90"/>
    <mergeCell ref="L91:L93"/>
    <mergeCell ref="L95:L97"/>
    <mergeCell ref="L105:L106"/>
    <mergeCell ref="E480:F480"/>
    <mergeCell ref="E481:F481"/>
    <mergeCell ref="L14:L15"/>
    <mergeCell ref="L16:L19"/>
    <mergeCell ref="L20:L21"/>
    <mergeCell ref="L22:L24"/>
    <mergeCell ref="L40:L42"/>
    <mergeCell ref="L47:L49"/>
    <mergeCell ref="L54:L56"/>
    <mergeCell ref="L68:L69"/>
    <mergeCell ref="D478:D479"/>
    <mergeCell ref="E478:F479"/>
    <mergeCell ref="G478:G479"/>
    <mergeCell ref="J478:J479"/>
    <mergeCell ref="L478:L479"/>
    <mergeCell ref="M478:M479"/>
    <mergeCell ref="D471:M471"/>
    <mergeCell ref="E472:F472"/>
    <mergeCell ref="D473:D474"/>
    <mergeCell ref="E473:F474"/>
    <mergeCell ref="G473:G477"/>
    <mergeCell ref="J473:J475"/>
    <mergeCell ref="M473:M475"/>
    <mergeCell ref="D475:D477"/>
    <mergeCell ref="E475:F477"/>
    <mergeCell ref="M465:M466"/>
    <mergeCell ref="D467:D469"/>
    <mergeCell ref="E467:F469"/>
    <mergeCell ref="G467:G469"/>
    <mergeCell ref="J468:J469"/>
    <mergeCell ref="M468:M469"/>
    <mergeCell ref="D464:D466"/>
    <mergeCell ref="E464:E466"/>
    <mergeCell ref="F465:F466"/>
    <mergeCell ref="G465:G466"/>
    <mergeCell ref="J465:J466"/>
    <mergeCell ref="M456:M457"/>
    <mergeCell ref="D458:D459"/>
    <mergeCell ref="E458:F459"/>
    <mergeCell ref="G458:G463"/>
    <mergeCell ref="J459:J461"/>
    <mergeCell ref="M459:M461"/>
    <mergeCell ref="E460:F460"/>
    <mergeCell ref="D461:D463"/>
    <mergeCell ref="E461:F463"/>
    <mergeCell ref="D455:D457"/>
    <mergeCell ref="E455:E457"/>
    <mergeCell ref="F456:F457"/>
    <mergeCell ref="G456:G457"/>
    <mergeCell ref="J456:J457"/>
    <mergeCell ref="D452:D453"/>
    <mergeCell ref="E452:F453"/>
    <mergeCell ref="G452:G453"/>
    <mergeCell ref="H452:H453"/>
    <mergeCell ref="I452:I453"/>
    <mergeCell ref="J452:J453"/>
    <mergeCell ref="D443:D445"/>
    <mergeCell ref="E443:F445"/>
    <mergeCell ref="G443:G445"/>
    <mergeCell ref="J443:J445"/>
    <mergeCell ref="L443:L445"/>
    <mergeCell ref="M443:M445"/>
    <mergeCell ref="M436:M437"/>
    <mergeCell ref="D438:D439"/>
    <mergeCell ref="E438:E439"/>
    <mergeCell ref="D440:D442"/>
    <mergeCell ref="E440:F442"/>
    <mergeCell ref="G440:G442"/>
    <mergeCell ref="J440:J441"/>
    <mergeCell ref="M440:M441"/>
    <mergeCell ref="D436:D437"/>
    <mergeCell ref="E436:E437"/>
    <mergeCell ref="F436:F437"/>
    <mergeCell ref="G436:G437"/>
    <mergeCell ref="J436:J437"/>
    <mergeCell ref="L436:L437"/>
    <mergeCell ref="D433:M433"/>
    <mergeCell ref="E434:F434"/>
    <mergeCell ref="G434:G435"/>
    <mergeCell ref="J434:J435"/>
    <mergeCell ref="L434:L435"/>
    <mergeCell ref="M434:M435"/>
    <mergeCell ref="E435:F435"/>
    <mergeCell ref="M425:M426"/>
    <mergeCell ref="D428:D431"/>
    <mergeCell ref="E428:F431"/>
    <mergeCell ref="G428:G431"/>
    <mergeCell ref="L428:L431"/>
    <mergeCell ref="M428:M431"/>
    <mergeCell ref="M417:M418"/>
    <mergeCell ref="D420:D423"/>
    <mergeCell ref="E420:F423"/>
    <mergeCell ref="G420:G423"/>
    <mergeCell ref="D424:D427"/>
    <mergeCell ref="E424:E427"/>
    <mergeCell ref="F425:F426"/>
    <mergeCell ref="G425:G426"/>
    <mergeCell ref="J425:J426"/>
    <mergeCell ref="E413:F413"/>
    <mergeCell ref="E414:F414"/>
    <mergeCell ref="K415:K416"/>
    <mergeCell ref="D417:D419"/>
    <mergeCell ref="E417:E419"/>
    <mergeCell ref="F417:F418"/>
    <mergeCell ref="G417:G418"/>
    <mergeCell ref="J417:J418"/>
    <mergeCell ref="D411:D412"/>
    <mergeCell ref="E411:F412"/>
    <mergeCell ref="G411:G412"/>
    <mergeCell ref="J411:J412"/>
    <mergeCell ref="L411:L412"/>
    <mergeCell ref="M411:M412"/>
    <mergeCell ref="M406:M407"/>
    <mergeCell ref="E407:F407"/>
    <mergeCell ref="D409:D410"/>
    <mergeCell ref="E409:F410"/>
    <mergeCell ref="G409:G410"/>
    <mergeCell ref="J409:J410"/>
    <mergeCell ref="L409:L410"/>
    <mergeCell ref="M409:M410"/>
    <mergeCell ref="E404:F404"/>
    <mergeCell ref="E405:F405"/>
    <mergeCell ref="E406:F406"/>
    <mergeCell ref="G406:G407"/>
    <mergeCell ref="J406:J407"/>
    <mergeCell ref="L406:L407"/>
    <mergeCell ref="G397:G398"/>
    <mergeCell ref="D399:D400"/>
    <mergeCell ref="E399:F400"/>
    <mergeCell ref="G399:G400"/>
    <mergeCell ref="E401:F401"/>
    <mergeCell ref="D403:M403"/>
    <mergeCell ref="L399:L400"/>
    <mergeCell ref="D391:D393"/>
    <mergeCell ref="E391:E393"/>
    <mergeCell ref="D394:D396"/>
    <mergeCell ref="E394:E396"/>
    <mergeCell ref="D397:D398"/>
    <mergeCell ref="E397:F398"/>
    <mergeCell ref="M378:M379"/>
    <mergeCell ref="E380:F380"/>
    <mergeCell ref="D387:D388"/>
    <mergeCell ref="E387:F388"/>
    <mergeCell ref="G387:G388"/>
    <mergeCell ref="H387:H388"/>
    <mergeCell ref="I387:I388"/>
    <mergeCell ref="J387:J388"/>
    <mergeCell ref="E371:F371"/>
    <mergeCell ref="D373:M373"/>
    <mergeCell ref="E374:F374"/>
    <mergeCell ref="D375:D376"/>
    <mergeCell ref="E375:E376"/>
    <mergeCell ref="D377:D379"/>
    <mergeCell ref="E377:E379"/>
    <mergeCell ref="F378:F379"/>
    <mergeCell ref="G378:G379"/>
    <mergeCell ref="J378:J379"/>
    <mergeCell ref="M360:M361"/>
    <mergeCell ref="D363:D364"/>
    <mergeCell ref="E363:E364"/>
    <mergeCell ref="D365:D367"/>
    <mergeCell ref="E365:E367"/>
    <mergeCell ref="D368:D370"/>
    <mergeCell ref="E368:E370"/>
    <mergeCell ref="L360:L362"/>
    <mergeCell ref="L363:L364"/>
    <mergeCell ref="L365:L367"/>
    <mergeCell ref="M355:M356"/>
    <mergeCell ref="D357:D359"/>
    <mergeCell ref="E357:E359"/>
    <mergeCell ref="D360:D362"/>
    <mergeCell ref="E360:E362"/>
    <mergeCell ref="F360:F361"/>
    <mergeCell ref="G360:G361"/>
    <mergeCell ref="J360:J361"/>
    <mergeCell ref="K352:K353"/>
    <mergeCell ref="D354:D356"/>
    <mergeCell ref="E354:E356"/>
    <mergeCell ref="F355:F356"/>
    <mergeCell ref="G355:G356"/>
    <mergeCell ref="J355:J356"/>
    <mergeCell ref="M345:M346"/>
    <mergeCell ref="D347:D348"/>
    <mergeCell ref="E347:E348"/>
    <mergeCell ref="D349:D351"/>
    <mergeCell ref="E349:F351"/>
    <mergeCell ref="G349:G351"/>
    <mergeCell ref="J349:J351"/>
    <mergeCell ref="L349:L351"/>
    <mergeCell ref="M349:M351"/>
    <mergeCell ref="D345:D346"/>
    <mergeCell ref="E345:E346"/>
    <mergeCell ref="F345:F346"/>
    <mergeCell ref="G345:G346"/>
    <mergeCell ref="J345:J346"/>
    <mergeCell ref="L345:L346"/>
    <mergeCell ref="J341:J342"/>
    <mergeCell ref="L341:L342"/>
    <mergeCell ref="M341:M342"/>
    <mergeCell ref="D343:D344"/>
    <mergeCell ref="E343:F344"/>
    <mergeCell ref="G343:G344"/>
    <mergeCell ref="J343:J344"/>
    <mergeCell ref="L343:L344"/>
    <mergeCell ref="M343:M344"/>
    <mergeCell ref="C339:C340"/>
    <mergeCell ref="E339:F340"/>
    <mergeCell ref="G339:G340"/>
    <mergeCell ref="D341:D342"/>
    <mergeCell ref="E341:E342"/>
    <mergeCell ref="F341:F342"/>
    <mergeCell ref="G341:G342"/>
    <mergeCell ref="J333:J334"/>
    <mergeCell ref="M333:M334"/>
    <mergeCell ref="D336:M336"/>
    <mergeCell ref="C337:C338"/>
    <mergeCell ref="E337:F338"/>
    <mergeCell ref="G337:G338"/>
    <mergeCell ref="J337:J340"/>
    <mergeCell ref="L337:L340"/>
    <mergeCell ref="M337:M340"/>
    <mergeCell ref="D329:D331"/>
    <mergeCell ref="E329:E331"/>
    <mergeCell ref="D332:D334"/>
    <mergeCell ref="E332:E334"/>
    <mergeCell ref="F333:F334"/>
    <mergeCell ref="G333:G334"/>
    <mergeCell ref="J322:J324"/>
    <mergeCell ref="M322:M324"/>
    <mergeCell ref="D325:D327"/>
    <mergeCell ref="E325:F327"/>
    <mergeCell ref="G325:G327"/>
    <mergeCell ref="J326:J327"/>
    <mergeCell ref="M326:M327"/>
    <mergeCell ref="L321:L324"/>
    <mergeCell ref="D319:D320"/>
    <mergeCell ref="E319:E320"/>
    <mergeCell ref="D321:D324"/>
    <mergeCell ref="E321:E324"/>
    <mergeCell ref="F322:F324"/>
    <mergeCell ref="G322:G324"/>
    <mergeCell ref="D316:D317"/>
    <mergeCell ref="E316:F317"/>
    <mergeCell ref="G316:G317"/>
    <mergeCell ref="H316:H317"/>
    <mergeCell ref="I316:I317"/>
    <mergeCell ref="J316:J317"/>
    <mergeCell ref="D307:D309"/>
    <mergeCell ref="E307:F309"/>
    <mergeCell ref="G307:G309"/>
    <mergeCell ref="J307:J308"/>
    <mergeCell ref="M307:M308"/>
    <mergeCell ref="M301:M302"/>
    <mergeCell ref="D303:D304"/>
    <mergeCell ref="E303:E304"/>
    <mergeCell ref="E305:F305"/>
    <mergeCell ref="E306:F306"/>
    <mergeCell ref="E298:F298"/>
    <mergeCell ref="J298:J299"/>
    <mergeCell ref="L298:L299"/>
    <mergeCell ref="M298:M299"/>
    <mergeCell ref="E299:F299"/>
    <mergeCell ref="D300:D302"/>
    <mergeCell ref="E300:E302"/>
    <mergeCell ref="F301:F302"/>
    <mergeCell ref="G301:G302"/>
    <mergeCell ref="J301:J302"/>
    <mergeCell ref="M291:M292"/>
    <mergeCell ref="E293:F293"/>
    <mergeCell ref="D294:M294"/>
    <mergeCell ref="E296:F296"/>
    <mergeCell ref="G296:G297"/>
    <mergeCell ref="J296:J297"/>
    <mergeCell ref="L296:L297"/>
    <mergeCell ref="M296:M297"/>
    <mergeCell ref="E297:F297"/>
    <mergeCell ref="K282:K283"/>
    <mergeCell ref="D286:D288"/>
    <mergeCell ref="E286:F288"/>
    <mergeCell ref="G286:G288"/>
    <mergeCell ref="E289:F289"/>
    <mergeCell ref="D290:D292"/>
    <mergeCell ref="E290:E292"/>
    <mergeCell ref="F291:F292"/>
    <mergeCell ref="G291:G292"/>
    <mergeCell ref="J291:J292"/>
    <mergeCell ref="D280:D281"/>
    <mergeCell ref="E280:F281"/>
    <mergeCell ref="G280:G281"/>
    <mergeCell ref="J280:J281"/>
    <mergeCell ref="L280:L281"/>
    <mergeCell ref="M280:M281"/>
    <mergeCell ref="D276:D277"/>
    <mergeCell ref="E276:F277"/>
    <mergeCell ref="G276:G278"/>
    <mergeCell ref="J277:J278"/>
    <mergeCell ref="M277:M278"/>
    <mergeCell ref="E278:F278"/>
    <mergeCell ref="L276:L278"/>
    <mergeCell ref="D271:N271"/>
    <mergeCell ref="F273:F274"/>
    <mergeCell ref="G273:G274"/>
    <mergeCell ref="J273:J274"/>
    <mergeCell ref="L273:L274"/>
    <mergeCell ref="M273:M274"/>
    <mergeCell ref="M262:M263"/>
    <mergeCell ref="D264:D266"/>
    <mergeCell ref="E264:E266"/>
    <mergeCell ref="D267:D268"/>
    <mergeCell ref="E267:F268"/>
    <mergeCell ref="G267:G268"/>
    <mergeCell ref="L267:L268"/>
    <mergeCell ref="J258:J259"/>
    <mergeCell ref="D261:D263"/>
    <mergeCell ref="E261:F263"/>
    <mergeCell ref="G261:G263"/>
    <mergeCell ref="J262:J263"/>
    <mergeCell ref="E251:F251"/>
    <mergeCell ref="D258:D259"/>
    <mergeCell ref="E258:F259"/>
    <mergeCell ref="G258:G259"/>
    <mergeCell ref="H258:H259"/>
    <mergeCell ref="I258:I259"/>
    <mergeCell ref="D248:D250"/>
    <mergeCell ref="E248:F250"/>
    <mergeCell ref="G248:G250"/>
    <mergeCell ref="J249:J250"/>
    <mergeCell ref="M249:M250"/>
    <mergeCell ref="M243:M245"/>
    <mergeCell ref="D246:D247"/>
    <mergeCell ref="E246:F247"/>
    <mergeCell ref="G246:G247"/>
    <mergeCell ref="J246:J247"/>
    <mergeCell ref="L246:L247"/>
    <mergeCell ref="M246:M247"/>
    <mergeCell ref="J238:J239"/>
    <mergeCell ref="L238:L239"/>
    <mergeCell ref="M238:M239"/>
    <mergeCell ref="D241:N241"/>
    <mergeCell ref="E242:F242"/>
    <mergeCell ref="D243:D245"/>
    <mergeCell ref="E243:F245"/>
    <mergeCell ref="G243:G245"/>
    <mergeCell ref="J243:J245"/>
    <mergeCell ref="L243:L245"/>
    <mergeCell ref="E234:F234"/>
    <mergeCell ref="D235:D237"/>
    <mergeCell ref="E235:E237"/>
    <mergeCell ref="D238:D239"/>
    <mergeCell ref="E238:F239"/>
    <mergeCell ref="G238:G239"/>
    <mergeCell ref="J229:J230"/>
    <mergeCell ref="M229:M230"/>
    <mergeCell ref="D231:D233"/>
    <mergeCell ref="E231:F233"/>
    <mergeCell ref="G231:G233"/>
    <mergeCell ref="J231:J233"/>
    <mergeCell ref="L231:L233"/>
    <mergeCell ref="M231:M233"/>
    <mergeCell ref="D224:D226"/>
    <mergeCell ref="E224:E226"/>
    <mergeCell ref="D227:D230"/>
    <mergeCell ref="E227:E230"/>
    <mergeCell ref="F229:F230"/>
    <mergeCell ref="G229:G230"/>
    <mergeCell ref="D220:D223"/>
    <mergeCell ref="E220:F223"/>
    <mergeCell ref="G220:G223"/>
    <mergeCell ref="J222:J223"/>
    <mergeCell ref="M222:M223"/>
    <mergeCell ref="L220:L223"/>
    <mergeCell ref="E216:F217"/>
    <mergeCell ref="G216:G217"/>
    <mergeCell ref="J216:J217"/>
    <mergeCell ref="L216:L217"/>
    <mergeCell ref="M216:M217"/>
    <mergeCell ref="K218:K219"/>
    <mergeCell ref="D214:D215"/>
    <mergeCell ref="E214:F215"/>
    <mergeCell ref="G214:G215"/>
    <mergeCell ref="J214:J215"/>
    <mergeCell ref="L214:L215"/>
    <mergeCell ref="M214:M215"/>
    <mergeCell ref="D211:D213"/>
    <mergeCell ref="E211:F213"/>
    <mergeCell ref="G211:G213"/>
    <mergeCell ref="J211:J213"/>
    <mergeCell ref="L211:L213"/>
    <mergeCell ref="M211:M213"/>
    <mergeCell ref="D209:D210"/>
    <mergeCell ref="E209:F210"/>
    <mergeCell ref="G209:G210"/>
    <mergeCell ref="J209:J210"/>
    <mergeCell ref="L209:L210"/>
    <mergeCell ref="M209:M210"/>
    <mergeCell ref="M201:M203"/>
    <mergeCell ref="E204:F204"/>
    <mergeCell ref="E205:F205"/>
    <mergeCell ref="E206:F206"/>
    <mergeCell ref="D207:D208"/>
    <mergeCell ref="E207:F208"/>
    <mergeCell ref="G207:G208"/>
    <mergeCell ref="J207:J208"/>
    <mergeCell ref="L207:L208"/>
    <mergeCell ref="M207:M208"/>
    <mergeCell ref="E200:F200"/>
    <mergeCell ref="D201:D203"/>
    <mergeCell ref="E201:F203"/>
    <mergeCell ref="G201:G203"/>
    <mergeCell ref="J201:J203"/>
    <mergeCell ref="L201:L203"/>
    <mergeCell ref="D197:D198"/>
    <mergeCell ref="E197:F198"/>
    <mergeCell ref="G197:G199"/>
    <mergeCell ref="J197:J199"/>
    <mergeCell ref="L197:L199"/>
    <mergeCell ref="M197:M199"/>
    <mergeCell ref="E199:F199"/>
    <mergeCell ref="E192:F192"/>
    <mergeCell ref="D194:N194"/>
    <mergeCell ref="E195:F195"/>
    <mergeCell ref="J195:J196"/>
    <mergeCell ref="L195:L196"/>
    <mergeCell ref="M195:M196"/>
    <mergeCell ref="E196:F196"/>
    <mergeCell ref="J187:J188"/>
    <mergeCell ref="M187:M188"/>
    <mergeCell ref="E189:F189"/>
    <mergeCell ref="D190:D191"/>
    <mergeCell ref="E190:F191"/>
    <mergeCell ref="G190:G192"/>
    <mergeCell ref="J190:J192"/>
    <mergeCell ref="L190:L192"/>
    <mergeCell ref="M190:M192"/>
    <mergeCell ref="D183:D185"/>
    <mergeCell ref="E183:E185"/>
    <mergeCell ref="D186:D188"/>
    <mergeCell ref="E186:E188"/>
    <mergeCell ref="F187:F188"/>
    <mergeCell ref="G187:G188"/>
    <mergeCell ref="D180:D182"/>
    <mergeCell ref="E180:F182"/>
    <mergeCell ref="G180:G182"/>
    <mergeCell ref="J181:J182"/>
    <mergeCell ref="M181:M182"/>
    <mergeCell ref="J175:J176"/>
    <mergeCell ref="M175:M176"/>
    <mergeCell ref="E177:F177"/>
    <mergeCell ref="D178:D179"/>
    <mergeCell ref="E178:E179"/>
    <mergeCell ref="D172:D173"/>
    <mergeCell ref="E172:E173"/>
    <mergeCell ref="D174:D176"/>
    <mergeCell ref="E174:E176"/>
    <mergeCell ref="F175:F176"/>
    <mergeCell ref="G175:G176"/>
    <mergeCell ref="D169:D170"/>
    <mergeCell ref="E169:F170"/>
    <mergeCell ref="G169:G170"/>
    <mergeCell ref="H169:H170"/>
    <mergeCell ref="I169:I170"/>
    <mergeCell ref="J169:J170"/>
    <mergeCell ref="D161:D162"/>
    <mergeCell ref="E161:F162"/>
    <mergeCell ref="G161:G162"/>
    <mergeCell ref="J161:J162"/>
    <mergeCell ref="L161:L162"/>
    <mergeCell ref="M161:M162"/>
    <mergeCell ref="J157:J158"/>
    <mergeCell ref="L157:L158"/>
    <mergeCell ref="M157:M158"/>
    <mergeCell ref="D159:D160"/>
    <mergeCell ref="E159:F160"/>
    <mergeCell ref="G159:G160"/>
    <mergeCell ref="J159:J160"/>
    <mergeCell ref="L159:L160"/>
    <mergeCell ref="M159:M160"/>
    <mergeCell ref="E154:F154"/>
    <mergeCell ref="E155:F155"/>
    <mergeCell ref="E156:F156"/>
    <mergeCell ref="D157:D158"/>
    <mergeCell ref="E157:F158"/>
    <mergeCell ref="G157:G158"/>
    <mergeCell ref="D151:D153"/>
    <mergeCell ref="E151:F153"/>
    <mergeCell ref="G151:G153"/>
    <mergeCell ref="J151:J153"/>
    <mergeCell ref="L151:L153"/>
    <mergeCell ref="M151:M153"/>
    <mergeCell ref="J146:J147"/>
    <mergeCell ref="M146:M147"/>
    <mergeCell ref="E149:F149"/>
    <mergeCell ref="J149:J150"/>
    <mergeCell ref="L149:L150"/>
    <mergeCell ref="M149:M150"/>
    <mergeCell ref="E150:F150"/>
    <mergeCell ref="L146:L148"/>
    <mergeCell ref="E145:F145"/>
    <mergeCell ref="C146:C148"/>
    <mergeCell ref="D146:D148"/>
    <mergeCell ref="E146:E148"/>
    <mergeCell ref="F146:F147"/>
    <mergeCell ref="G146:G147"/>
    <mergeCell ref="D142:M142"/>
    <mergeCell ref="D143:D144"/>
    <mergeCell ref="E143:F144"/>
    <mergeCell ref="G143:G144"/>
    <mergeCell ref="J143:J144"/>
    <mergeCell ref="L143:L144"/>
    <mergeCell ref="M143:M144"/>
    <mergeCell ref="L134:L136"/>
    <mergeCell ref="M134:M136"/>
    <mergeCell ref="D137:D138"/>
    <mergeCell ref="E137:F138"/>
    <mergeCell ref="G137:G138"/>
    <mergeCell ref="D139:D140"/>
    <mergeCell ref="E139:E140"/>
    <mergeCell ref="L137:L138"/>
    <mergeCell ref="L139:L140"/>
    <mergeCell ref="D131:D133"/>
    <mergeCell ref="E131:E133"/>
    <mergeCell ref="D134:D136"/>
    <mergeCell ref="E134:F136"/>
    <mergeCell ref="G134:G136"/>
    <mergeCell ref="J134:J136"/>
    <mergeCell ref="M125:M126"/>
    <mergeCell ref="D127:D130"/>
    <mergeCell ref="E127:E130"/>
    <mergeCell ref="F129:F130"/>
    <mergeCell ref="G129:G130"/>
    <mergeCell ref="J129:J130"/>
    <mergeCell ref="M129:M130"/>
    <mergeCell ref="D125:D126"/>
    <mergeCell ref="E125:E126"/>
    <mergeCell ref="F125:F126"/>
    <mergeCell ref="G125:G126"/>
    <mergeCell ref="J125:J126"/>
    <mergeCell ref="F120:F122"/>
    <mergeCell ref="G120:G122"/>
    <mergeCell ref="J120:J122"/>
    <mergeCell ref="L120:L122"/>
    <mergeCell ref="M120:M122"/>
    <mergeCell ref="D123:D124"/>
    <mergeCell ref="E123:E124"/>
    <mergeCell ref="D115:D117"/>
    <mergeCell ref="E115:E117"/>
    <mergeCell ref="D118:D119"/>
    <mergeCell ref="E118:E119"/>
    <mergeCell ref="D120:D122"/>
    <mergeCell ref="E120:E122"/>
    <mergeCell ref="G111:G112"/>
    <mergeCell ref="J111:J112"/>
    <mergeCell ref="L111:L112"/>
    <mergeCell ref="M111:M112"/>
    <mergeCell ref="E112:F112"/>
    <mergeCell ref="K113:K114"/>
    <mergeCell ref="D105:D106"/>
    <mergeCell ref="E105:E106"/>
    <mergeCell ref="D107:D108"/>
    <mergeCell ref="E107:E108"/>
    <mergeCell ref="E110:F110"/>
    <mergeCell ref="E111:F111"/>
    <mergeCell ref="D102:D104"/>
    <mergeCell ref="E102:F104"/>
    <mergeCell ref="G102:G104"/>
    <mergeCell ref="J102:J104"/>
    <mergeCell ref="L102:L104"/>
    <mergeCell ref="M102:M104"/>
    <mergeCell ref="E98:F98"/>
    <mergeCell ref="D99:N99"/>
    <mergeCell ref="C100:C101"/>
    <mergeCell ref="E100:F100"/>
    <mergeCell ref="G100:G101"/>
    <mergeCell ref="J100:J101"/>
    <mergeCell ref="L100:L101"/>
    <mergeCell ref="M100:M101"/>
    <mergeCell ref="E101:F101"/>
    <mergeCell ref="M89:M90"/>
    <mergeCell ref="D91:D93"/>
    <mergeCell ref="E91:E93"/>
    <mergeCell ref="E94:F94"/>
    <mergeCell ref="D95:D97"/>
    <mergeCell ref="E95:E97"/>
    <mergeCell ref="D88:D90"/>
    <mergeCell ref="E88:E90"/>
    <mergeCell ref="F89:F90"/>
    <mergeCell ref="G89:G90"/>
    <mergeCell ref="J89:J90"/>
    <mergeCell ref="D85:D87"/>
    <mergeCell ref="E85:F87"/>
    <mergeCell ref="G85:G87"/>
    <mergeCell ref="J85:J86"/>
    <mergeCell ref="M85:M86"/>
    <mergeCell ref="I82:I83"/>
    <mergeCell ref="J82:J83"/>
    <mergeCell ref="L82:L83"/>
    <mergeCell ref="M82:M83"/>
    <mergeCell ref="N82:N83"/>
    <mergeCell ref="V82:W82"/>
    <mergeCell ref="E76:F76"/>
    <mergeCell ref="E81:G81"/>
    <mergeCell ref="D82:D83"/>
    <mergeCell ref="E82:F83"/>
    <mergeCell ref="G82:G83"/>
    <mergeCell ref="H82:H83"/>
    <mergeCell ref="L71:L73"/>
    <mergeCell ref="M71:M73"/>
    <mergeCell ref="E73:F73"/>
    <mergeCell ref="D74:D75"/>
    <mergeCell ref="E74:F75"/>
    <mergeCell ref="G74:G75"/>
    <mergeCell ref="J74:J75"/>
    <mergeCell ref="L74:L75"/>
    <mergeCell ref="M74:M75"/>
    <mergeCell ref="D68:D69"/>
    <mergeCell ref="E68:E69"/>
    <mergeCell ref="D71:D72"/>
    <mergeCell ref="E71:F72"/>
    <mergeCell ref="G71:G73"/>
    <mergeCell ref="J71:J73"/>
    <mergeCell ref="D66:D67"/>
    <mergeCell ref="E66:F67"/>
    <mergeCell ref="G66:G67"/>
    <mergeCell ref="J66:J67"/>
    <mergeCell ref="L66:L67"/>
    <mergeCell ref="M66:M67"/>
    <mergeCell ref="M61:M62"/>
    <mergeCell ref="E63:F63"/>
    <mergeCell ref="D64:D65"/>
    <mergeCell ref="E64:F65"/>
    <mergeCell ref="G64:G65"/>
    <mergeCell ref="J64:J65"/>
    <mergeCell ref="L64:L65"/>
    <mergeCell ref="M64:M65"/>
    <mergeCell ref="C61:C62"/>
    <mergeCell ref="D61:D62"/>
    <mergeCell ref="E61:F62"/>
    <mergeCell ref="G61:G62"/>
    <mergeCell ref="J61:J62"/>
    <mergeCell ref="L61:L62"/>
    <mergeCell ref="D58:M58"/>
    <mergeCell ref="E59:F59"/>
    <mergeCell ref="J59:J60"/>
    <mergeCell ref="L59:L60"/>
    <mergeCell ref="M59:M60"/>
    <mergeCell ref="E60:F60"/>
    <mergeCell ref="L50:L52"/>
    <mergeCell ref="M50:M52"/>
    <mergeCell ref="E53:F53"/>
    <mergeCell ref="D54:D56"/>
    <mergeCell ref="E54:F56"/>
    <mergeCell ref="G54:G56"/>
    <mergeCell ref="D47:D49"/>
    <mergeCell ref="E47:E49"/>
    <mergeCell ref="D50:D52"/>
    <mergeCell ref="E50:F52"/>
    <mergeCell ref="G50:G52"/>
    <mergeCell ref="J50:J52"/>
    <mergeCell ref="D45:D46"/>
    <mergeCell ref="E45:F46"/>
    <mergeCell ref="G45:G46"/>
    <mergeCell ref="J45:J46"/>
    <mergeCell ref="L45:L46"/>
    <mergeCell ref="M45:M46"/>
    <mergeCell ref="D43:D44"/>
    <mergeCell ref="E43:F44"/>
    <mergeCell ref="G43:G44"/>
    <mergeCell ref="J43:J44"/>
    <mergeCell ref="L43:L44"/>
    <mergeCell ref="M43:M44"/>
    <mergeCell ref="M35:M36"/>
    <mergeCell ref="K38:K39"/>
    <mergeCell ref="D40:D41"/>
    <mergeCell ref="E40:F41"/>
    <mergeCell ref="G40:G42"/>
    <mergeCell ref="J41:J42"/>
    <mergeCell ref="M41:M42"/>
    <mergeCell ref="E42:F42"/>
    <mergeCell ref="E34:F34"/>
    <mergeCell ref="D35:D36"/>
    <mergeCell ref="E35:F36"/>
    <mergeCell ref="G35:G36"/>
    <mergeCell ref="J35:J36"/>
    <mergeCell ref="L35:L36"/>
    <mergeCell ref="L30:L31"/>
    <mergeCell ref="M30:M31"/>
    <mergeCell ref="D32:D33"/>
    <mergeCell ref="E32:E33"/>
    <mergeCell ref="F32:F33"/>
    <mergeCell ref="G32:G33"/>
    <mergeCell ref="J32:J33"/>
    <mergeCell ref="L32:L33"/>
    <mergeCell ref="M32:M33"/>
    <mergeCell ref="C28:C29"/>
    <mergeCell ref="E28:F28"/>
    <mergeCell ref="D30:D31"/>
    <mergeCell ref="E30:F31"/>
    <mergeCell ref="G30:G31"/>
    <mergeCell ref="J30:J31"/>
    <mergeCell ref="E25:F25"/>
    <mergeCell ref="D26:N26"/>
    <mergeCell ref="E27:F27"/>
    <mergeCell ref="G27:G29"/>
    <mergeCell ref="J27:J29"/>
    <mergeCell ref="L27:L29"/>
    <mergeCell ref="M27:M29"/>
    <mergeCell ref="D22:D24"/>
    <mergeCell ref="E22:F24"/>
    <mergeCell ref="G22:G24"/>
    <mergeCell ref="J22:J23"/>
    <mergeCell ref="M22:M23"/>
    <mergeCell ref="D16:D19"/>
    <mergeCell ref="E16:F19"/>
    <mergeCell ref="G16:G19"/>
    <mergeCell ref="D20:D21"/>
    <mergeCell ref="E20:F21"/>
    <mergeCell ref="G20:G21"/>
    <mergeCell ref="L11:L12"/>
    <mergeCell ref="M11:M12"/>
    <mergeCell ref="N11:N12"/>
    <mergeCell ref="V11:W11"/>
    <mergeCell ref="D14:D15"/>
    <mergeCell ref="E14:E15"/>
    <mergeCell ref="V7:W7"/>
    <mergeCell ref="B8:M8"/>
    <mergeCell ref="E9:F9"/>
    <mergeCell ref="E10:G10"/>
    <mergeCell ref="D11:D12"/>
    <mergeCell ref="E11:F12"/>
    <mergeCell ref="G11:G12"/>
    <mergeCell ref="H11:H12"/>
    <mergeCell ref="I11:I12"/>
    <mergeCell ref="J11:J12"/>
    <mergeCell ref="B2:M2"/>
    <mergeCell ref="B3:M3"/>
    <mergeCell ref="B4:M4"/>
    <mergeCell ref="B5:M5"/>
    <mergeCell ref="B6:N6"/>
    <mergeCell ref="B7:M7"/>
  </mergeCells>
  <printOptions horizontalCentered="1"/>
  <pageMargins left="0.39370078740157499" right="0.196850393700787" top="0.54724409399999996" bottom="0.511811023622047" header="0" footer="0"/>
  <pageSetup paperSize="5" scale="3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</vt:lpstr>
      <vt:lpstr>JAD-D3-S1 (Mhs)</vt:lpstr>
      <vt:lpstr>'1'!Print_Area</vt:lpstr>
      <vt:lpstr>'JAD-D3-S1 (Mhs)'!Print_Area</vt:lpstr>
    </vt:vector>
  </TitlesOfParts>
  <Company>630200 solo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</dc:creator>
  <cp:lastModifiedBy>win7</cp:lastModifiedBy>
  <cp:lastPrinted>2020-01-13T02:51:42Z</cp:lastPrinted>
  <dcterms:created xsi:type="dcterms:W3CDTF">1999-11-21T02:38:10Z</dcterms:created>
  <dcterms:modified xsi:type="dcterms:W3CDTF">2020-01-13T04:38:28Z</dcterms:modified>
</cp:coreProperties>
</file>