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1"/>
  </bookViews>
  <sheets>
    <sheet name="1" sheetId="1" r:id="rId1"/>
    <sheet name="JAD-D3-S1 (Mhs)" sheetId="14" r:id="rId2"/>
  </sheets>
  <definedNames>
    <definedName name="_xlnm.Print_Area" localSheetId="0">'1'!$A$1:$F$60</definedName>
    <definedName name="_xlnm.Print_Area" localSheetId="1">'JAD-D3-S1 (Mhs)'!$B$542:$M$589</definedName>
    <definedName name="Z_384ED238_D096_4CD3_8DFA_57444E8C559A_.wvu.Cols" localSheetId="1" hidden="1">'JAD-D3-S1 (Mhs)'!#REF!,'JAD-D3-S1 (Mhs)'!$N:$N</definedName>
    <definedName name="Z_384ED238_D096_4CD3_8DFA_57444E8C559A_.wvu.PrintArea" localSheetId="0" hidden="1">'1'!$A$1:$F$60</definedName>
    <definedName name="Z_384ED238_D096_4CD3_8DFA_57444E8C559A_.wvu.PrintArea" localSheetId="1" hidden="1">'JAD-D3-S1 (Mhs)'!$B$457:$M$589</definedName>
    <definedName name="Z_82EB87CE_8784_43E8_AEB4_DB6AF423B8BB_.wvu.Cols" localSheetId="1" hidden="1">'JAD-D3-S1 (Mhs)'!#REF!,'JAD-D3-S1 (Mhs)'!$N:$N</definedName>
    <definedName name="Z_82EB87CE_8784_43E8_AEB4_DB6AF423B8BB_.wvu.PrintArea" localSheetId="0" hidden="1">'1'!$A$1:$F$61</definedName>
    <definedName name="Z_82EB87CE_8784_43E8_AEB4_DB6AF423B8BB_.wvu.PrintArea" localSheetId="1" hidden="1">'JAD-D3-S1 (Mhs)'!$B$545:$M$588</definedName>
    <definedName name="Z_9631B992_6B7E_41BA_B5C9_F9A06C3FA763_.wvu.Cols" localSheetId="1" hidden="1">'JAD-D3-S1 (Mhs)'!#REF!,'JAD-D3-S1 (Mhs)'!$N:$N</definedName>
    <definedName name="Z_9631B992_6B7E_41BA_B5C9_F9A06C3FA763_.wvu.PrintArea" localSheetId="0" hidden="1">'1'!$A$1:$F$72</definedName>
    <definedName name="Z_9631B992_6B7E_41BA_B5C9_F9A06C3FA763_.wvu.PrintArea" localSheetId="1" hidden="1">'JAD-D3-S1 (Mhs)'!$B$545:$M$588</definedName>
    <definedName name="Z_F886CDBC_0D8F_4DE5_8074_C4E17C68B601_.wvu.Cols" localSheetId="1" hidden="1">'JAD-D3-S1 (Mhs)'!#REF!,'JAD-D3-S1 (Mhs)'!$N:$N</definedName>
    <definedName name="Z_F886CDBC_0D8F_4DE5_8074_C4E17C68B601_.wvu.PrintArea" localSheetId="0" hidden="1">'1'!$A$1:$F$72</definedName>
    <definedName name="Z_F886CDBC_0D8F_4DE5_8074_C4E17C68B601_.wvu.PrintArea" localSheetId="1" hidden="1">'JAD-D3-S1 (Mhs)'!$B$287:$N$514</definedName>
  </definedNames>
  <calcPr calcId="144525"/>
  <customWorkbookViews>
    <customWorkbookView name="Sinus - Personal View" guid="{F886CDBC-0D8F-4DE5-8074-C4E17C68B601}" mergeInterval="0" personalView="1" maximized="1" xWindow="1" yWindow="1" windowWidth="1366" windowHeight="577" activeSheetId="6"/>
    <customWorkbookView name="X-Black - Personal View" guid="{82EB87CE-8784-43E8-AEB4-DB6AF423B8BB}" mergeInterval="0" personalView="1" maximized="1" xWindow="1" yWindow="1" windowWidth="1280" windowHeight="490" activeSheetId="2"/>
    <customWorkbookView name="Win7 - Personal View" guid="{9631B992-6B7E-41BA-B5C9-F9A06C3FA763}" mergeInterval="0" personalView="1" maximized="1" xWindow="-8" yWindow="-8" windowWidth="1382" windowHeight="744" activeSheetId="2"/>
    <customWorkbookView name="Certiport - Personal View" guid="{384ED238-D096-4CD3-8DFA-57444E8C559A}" mergeInterval="0" personalView="1" maximized="1" xWindow="-8" yWindow="-8" windowWidth="1616" windowHeight="876" activeSheetId="2"/>
  </customWorkbookViews>
  <fileRecoveryPr autoRecover="0"/>
</workbook>
</file>

<file path=xl/calcChain.xml><?xml version="1.0" encoding="utf-8"?>
<calcChain xmlns="http://schemas.openxmlformats.org/spreadsheetml/2006/main">
  <c r="L521" i="14" l="1"/>
  <c r="M575" i="14"/>
  <c r="M574" i="14"/>
  <c r="L574" i="14"/>
  <c r="M573" i="14"/>
  <c r="M572" i="14"/>
  <c r="L572" i="14"/>
  <c r="M571" i="14"/>
  <c r="M570" i="14"/>
  <c r="L570" i="14"/>
  <c r="M569" i="14"/>
  <c r="L569" i="14"/>
  <c r="M567" i="14"/>
  <c r="L567" i="14"/>
  <c r="M565" i="14"/>
  <c r="M564" i="14"/>
  <c r="L564" i="14"/>
  <c r="M561" i="14"/>
  <c r="M560" i="14"/>
  <c r="L560" i="14"/>
  <c r="M559" i="14"/>
  <c r="M557" i="14"/>
  <c r="L557" i="14"/>
  <c r="M556" i="14"/>
  <c r="M555" i="14"/>
  <c r="M554" i="14"/>
  <c r="L554" i="14"/>
  <c r="M549" i="14"/>
  <c r="M548" i="14"/>
  <c r="M547" i="14"/>
  <c r="L547" i="14"/>
  <c r="M553" i="14"/>
  <c r="M552" i="14"/>
  <c r="M551" i="14"/>
  <c r="L551" i="14"/>
  <c r="M546" i="14"/>
  <c r="L546" i="14"/>
  <c r="M537" i="14"/>
  <c r="L537" i="14"/>
  <c r="M535" i="14"/>
  <c r="L535" i="14"/>
  <c r="M534" i="14"/>
  <c r="L534" i="14"/>
  <c r="M532" i="14"/>
  <c r="M531" i="14"/>
  <c r="L531" i="14"/>
  <c r="M530" i="14"/>
  <c r="M529" i="14"/>
  <c r="L529" i="14"/>
  <c r="M528" i="14"/>
  <c r="L528" i="14"/>
  <c r="M526" i="14"/>
  <c r="L526" i="14"/>
  <c r="M521" i="14"/>
  <c r="M520" i="14"/>
  <c r="M519" i="14"/>
  <c r="M517" i="14"/>
  <c r="L517" i="14"/>
  <c r="M515" i="14"/>
  <c r="L515" i="14"/>
  <c r="M514" i="14"/>
  <c r="M513" i="14"/>
  <c r="M512" i="14"/>
  <c r="L512" i="14"/>
  <c r="M509" i="14"/>
  <c r="L509" i="14"/>
  <c r="M507" i="14"/>
  <c r="M506" i="14"/>
  <c r="M505" i="14"/>
  <c r="L505" i="14"/>
  <c r="M502" i="14"/>
  <c r="M501" i="14"/>
  <c r="M500" i="14"/>
  <c r="L500" i="14"/>
  <c r="M497" i="14"/>
  <c r="L497" i="14"/>
  <c r="M495" i="14"/>
  <c r="L495" i="14"/>
  <c r="M494" i="14"/>
  <c r="L494" i="14"/>
  <c r="M491" i="14"/>
  <c r="L491" i="14"/>
  <c r="M490" i="14"/>
  <c r="M488" i="14"/>
  <c r="L488" i="14"/>
  <c r="M486" i="14"/>
  <c r="M485" i="14"/>
  <c r="L485" i="14"/>
  <c r="M480" i="14"/>
  <c r="L480" i="14"/>
  <c r="M478" i="14"/>
  <c r="M477" i="14"/>
  <c r="L477" i="14"/>
  <c r="M476" i="14"/>
  <c r="M475" i="14"/>
  <c r="M474" i="14"/>
  <c r="L474" i="14"/>
  <c r="M473" i="14"/>
  <c r="M472" i="14"/>
  <c r="M469" i="14"/>
  <c r="L469" i="14"/>
  <c r="M468" i="14"/>
  <c r="M467" i="14"/>
  <c r="M466" i="14"/>
  <c r="M465" i="14"/>
  <c r="L465" i="14"/>
  <c r="M463" i="14"/>
  <c r="M461" i="14"/>
  <c r="L461" i="14"/>
  <c r="M451" i="14"/>
  <c r="L451" i="14"/>
  <c r="M450" i="14"/>
  <c r="M449" i="14"/>
  <c r="L449" i="14"/>
  <c r="M447" i="14"/>
  <c r="M446" i="14"/>
  <c r="L446" i="14"/>
  <c r="M445" i="14"/>
  <c r="M444" i="14"/>
  <c r="L444" i="14"/>
  <c r="M442" i="14"/>
  <c r="L442" i="14"/>
  <c r="M440" i="14"/>
  <c r="L440" i="14"/>
  <c r="M437" i="14"/>
  <c r="L437" i="14"/>
  <c r="M436" i="14"/>
  <c r="M435" i="14"/>
  <c r="M434" i="14"/>
  <c r="L434" i="14"/>
  <c r="M433" i="14"/>
  <c r="M432" i="14"/>
  <c r="M430" i="14"/>
  <c r="L430" i="14"/>
  <c r="M429" i="14"/>
  <c r="M428" i="14"/>
  <c r="M427" i="14"/>
  <c r="L427" i="14"/>
  <c r="M426" i="14"/>
  <c r="M425" i="14"/>
  <c r="M424" i="14"/>
  <c r="L424" i="14"/>
  <c r="M422" i="14"/>
  <c r="M421" i="14"/>
  <c r="L421" i="14"/>
  <c r="M420" i="14"/>
  <c r="M419" i="14"/>
  <c r="M418" i="14"/>
  <c r="L418" i="14"/>
  <c r="M415" i="14"/>
  <c r="L415" i="14"/>
  <c r="M414" i="14"/>
  <c r="L414" i="14"/>
  <c r="M413" i="14"/>
  <c r="L413" i="14"/>
  <c r="M412" i="14"/>
  <c r="M411" i="14"/>
  <c r="L411" i="14"/>
  <c r="M410" i="14"/>
  <c r="M409" i="14"/>
  <c r="L409" i="14"/>
  <c r="M407" i="14"/>
  <c r="L407" i="14"/>
  <c r="M406" i="14"/>
  <c r="L406" i="14"/>
  <c r="M403" i="14"/>
  <c r="L403" i="14"/>
  <c r="M402" i="14"/>
  <c r="L402" i="14"/>
  <c r="M400" i="14"/>
  <c r="L400" i="14"/>
  <c r="M399" i="14"/>
  <c r="M398" i="14"/>
  <c r="L398" i="14"/>
  <c r="M397" i="14"/>
  <c r="M396" i="14"/>
  <c r="M395" i="14"/>
  <c r="L395" i="14"/>
  <c r="M385" i="14"/>
  <c r="M384" i="14"/>
  <c r="L384" i="14"/>
  <c r="M383" i="14"/>
  <c r="L383" i="14"/>
  <c r="M382" i="14"/>
  <c r="L382" i="14"/>
  <c r="M380" i="14"/>
  <c r="M378" i="14"/>
  <c r="M377" i="14"/>
  <c r="L377" i="14"/>
  <c r="M375" i="14"/>
  <c r="M374" i="14"/>
  <c r="L374" i="14"/>
  <c r="M372" i="14"/>
  <c r="L372" i="14"/>
  <c r="M368" i="14"/>
  <c r="M367" i="14"/>
  <c r="L367" i="14"/>
  <c r="M366" i="14"/>
  <c r="L366" i="14"/>
  <c r="M364" i="14"/>
  <c r="M363" i="14"/>
  <c r="M362" i="14"/>
  <c r="M361" i="14"/>
  <c r="M359" i="14"/>
  <c r="L359" i="14"/>
  <c r="M358" i="14"/>
  <c r="L358" i="14"/>
  <c r="M356" i="14"/>
  <c r="M355" i="14"/>
  <c r="L355" i="14"/>
  <c r="M354" i="14"/>
  <c r="M353" i="14"/>
  <c r="L353" i="14"/>
  <c r="M352" i="14"/>
  <c r="M351" i="14"/>
  <c r="L351" i="14"/>
  <c r="M350" i="14"/>
  <c r="M348" i="14"/>
  <c r="M347" i="14"/>
  <c r="L347" i="14"/>
  <c r="M344" i="14"/>
  <c r="L344" i="14"/>
  <c r="M341" i="14"/>
  <c r="L341" i="14"/>
  <c r="M339" i="14"/>
  <c r="M338" i="14"/>
  <c r="L338" i="14"/>
  <c r="M335" i="14"/>
  <c r="L335" i="14"/>
  <c r="M334" i="14"/>
  <c r="L334" i="14"/>
  <c r="M329" i="14"/>
  <c r="L329" i="14"/>
  <c r="M325" i="14"/>
  <c r="L325" i="14"/>
  <c r="M322" i="14"/>
  <c r="M321" i="14"/>
  <c r="M320" i="14"/>
  <c r="L320" i="14"/>
  <c r="M319" i="14"/>
  <c r="M318" i="14"/>
  <c r="L318" i="14"/>
  <c r="M317" i="14"/>
  <c r="L317" i="14"/>
  <c r="M316" i="14"/>
  <c r="M315" i="14"/>
  <c r="M314" i="14"/>
  <c r="L314" i="14"/>
  <c r="M313" i="14"/>
  <c r="M312" i="14"/>
  <c r="L312" i="14"/>
  <c r="M301" i="14"/>
  <c r="L301" i="14"/>
  <c r="M300" i="14"/>
  <c r="L300" i="14"/>
  <c r="M298" i="14"/>
  <c r="L298" i="14"/>
  <c r="M296" i="14"/>
  <c r="M295" i="14"/>
  <c r="L295" i="14"/>
  <c r="M294" i="14"/>
  <c r="M293" i="14"/>
  <c r="L293" i="14"/>
  <c r="M292" i="14"/>
  <c r="L292" i="14"/>
  <c r="M291" i="14"/>
  <c r="L291" i="14"/>
  <c r="M290" i="14"/>
  <c r="L290" i="14"/>
  <c r="M289" i="14"/>
  <c r="L289" i="14"/>
  <c r="M284" i="14"/>
  <c r="L284" i="14"/>
  <c r="M283" i="14"/>
  <c r="M282" i="14"/>
  <c r="M281" i="14"/>
  <c r="M280" i="14"/>
  <c r="L280" i="14"/>
  <c r="M278" i="14"/>
  <c r="M277" i="14"/>
  <c r="L277" i="14"/>
  <c r="M275" i="14"/>
  <c r="L275" i="14"/>
  <c r="M274" i="14"/>
  <c r="L274" i="14"/>
  <c r="M273" i="14"/>
  <c r="M272" i="14"/>
  <c r="M271" i="14"/>
  <c r="L271" i="14"/>
  <c r="M270" i="14"/>
  <c r="M269" i="14"/>
  <c r="L269" i="14"/>
  <c r="M265" i="14"/>
  <c r="M264" i="14"/>
  <c r="L264" i="14"/>
  <c r="M263" i="14"/>
  <c r="L263" i="14"/>
  <c r="M262" i="14"/>
  <c r="M261" i="14"/>
  <c r="L261" i="14"/>
  <c r="M260" i="14"/>
  <c r="M259" i="14"/>
  <c r="L259" i="14"/>
  <c r="M257" i="14"/>
  <c r="L257" i="14"/>
  <c r="M256" i="14"/>
  <c r="L256" i="14"/>
  <c r="M255" i="14"/>
  <c r="L255" i="14"/>
  <c r="M251" i="14"/>
  <c r="M250" i="14"/>
  <c r="M249" i="14"/>
  <c r="M248" i="14"/>
  <c r="L248" i="14"/>
  <c r="M247" i="14"/>
  <c r="L247" i="14"/>
  <c r="M246" i="14"/>
  <c r="M245" i="14"/>
  <c r="M244" i="14"/>
  <c r="L244" i="14"/>
  <c r="M243" i="14"/>
  <c r="M242" i="14"/>
  <c r="M241" i="14"/>
  <c r="L241" i="14"/>
  <c r="M230" i="14"/>
  <c r="L230" i="14"/>
  <c r="M229" i="14"/>
  <c r="M228" i="14"/>
  <c r="L228" i="14"/>
  <c r="M227" i="14"/>
  <c r="M225" i="14"/>
  <c r="L225" i="14"/>
  <c r="M224" i="14"/>
  <c r="M223" i="14"/>
  <c r="L223" i="14"/>
  <c r="M222" i="14"/>
  <c r="M221" i="14"/>
  <c r="L221" i="14"/>
  <c r="M218" i="14"/>
  <c r="M216" i="14"/>
  <c r="M215" i="14"/>
  <c r="L215" i="14"/>
  <c r="M213" i="14"/>
  <c r="M212" i="14"/>
  <c r="M211" i="14"/>
  <c r="L211" i="14"/>
  <c r="M210" i="14"/>
  <c r="M209" i="14"/>
  <c r="M208" i="14"/>
  <c r="L208" i="14"/>
  <c r="M207" i="14"/>
  <c r="M206" i="14"/>
  <c r="L206" i="14"/>
  <c r="M204" i="14"/>
  <c r="M203" i="14"/>
  <c r="L203" i="14"/>
  <c r="M202" i="14"/>
  <c r="M200" i="14"/>
  <c r="L200" i="14"/>
  <c r="M197" i="14"/>
  <c r="M195" i="14"/>
  <c r="L195" i="14"/>
  <c r="M193" i="14"/>
  <c r="M190" i="14"/>
  <c r="L190" i="14"/>
  <c r="M188" i="14"/>
  <c r="L188" i="14"/>
  <c r="M187" i="14"/>
  <c r="M186" i="14"/>
  <c r="L186" i="14"/>
  <c r="M184" i="14"/>
  <c r="M183" i="14"/>
  <c r="L183" i="14"/>
  <c r="M182" i="14"/>
  <c r="L182" i="14"/>
  <c r="M179" i="14"/>
  <c r="M176" i="14"/>
  <c r="L176" i="14"/>
  <c r="M175" i="14"/>
  <c r="L175" i="14"/>
  <c r="M174" i="14"/>
  <c r="L174" i="14"/>
  <c r="M173" i="14"/>
  <c r="M172" i="14"/>
  <c r="M171" i="14"/>
  <c r="M170" i="14"/>
  <c r="L170" i="14"/>
  <c r="M169" i="14"/>
  <c r="L169" i="14"/>
  <c r="M168" i="14"/>
  <c r="M167" i="14"/>
  <c r="M166" i="14"/>
  <c r="L166" i="14"/>
  <c r="M165" i="14"/>
  <c r="M164" i="14"/>
  <c r="L164" i="14"/>
  <c r="M162" i="14"/>
  <c r="M161" i="14"/>
  <c r="M160" i="14"/>
  <c r="L160" i="14"/>
  <c r="M159" i="14"/>
  <c r="M158" i="14"/>
  <c r="L158" i="14"/>
  <c r="M147" i="14"/>
  <c r="M146" i="14"/>
  <c r="L146" i="14"/>
  <c r="M145" i="14"/>
  <c r="L145" i="14"/>
  <c r="M143" i="14"/>
  <c r="M142" i="14"/>
  <c r="L142" i="14"/>
  <c r="M141" i="14"/>
  <c r="M140" i="14"/>
  <c r="L140" i="14"/>
  <c r="M139" i="14"/>
  <c r="L139" i="14"/>
  <c r="M137" i="14"/>
  <c r="M136" i="14"/>
  <c r="L136" i="14"/>
  <c r="M134" i="14"/>
  <c r="L134" i="14"/>
  <c r="M131" i="14"/>
  <c r="M130" i="14"/>
  <c r="M129" i="14"/>
  <c r="M128" i="14"/>
  <c r="L128" i="14"/>
  <c r="M125" i="14"/>
  <c r="L125" i="14"/>
  <c r="M124" i="14"/>
  <c r="M123" i="14"/>
  <c r="L123" i="14"/>
  <c r="M122" i="14"/>
  <c r="M121" i="14"/>
  <c r="M120" i="14"/>
  <c r="L120" i="14"/>
  <c r="M117" i="14"/>
  <c r="L117" i="14"/>
  <c r="M115" i="14"/>
  <c r="M114" i="14"/>
  <c r="L114" i="14"/>
  <c r="M113" i="14"/>
  <c r="M112" i="14"/>
  <c r="L112" i="14"/>
  <c r="M111" i="14"/>
  <c r="M110" i="14"/>
  <c r="L110" i="14"/>
  <c r="M107" i="14"/>
  <c r="L107" i="14"/>
  <c r="M106" i="14"/>
  <c r="L106" i="14"/>
  <c r="M103" i="14"/>
  <c r="L103" i="14"/>
  <c r="M100" i="14"/>
  <c r="L100" i="14"/>
  <c r="M98" i="14"/>
  <c r="M97" i="14"/>
  <c r="L97" i="14"/>
  <c r="M95" i="14"/>
  <c r="L95" i="14"/>
  <c r="M94" i="14"/>
  <c r="L94" i="14"/>
  <c r="M93" i="14"/>
  <c r="M92" i="14"/>
  <c r="M91" i="14"/>
  <c r="L91" i="14"/>
  <c r="M90" i="14"/>
  <c r="M88" i="14"/>
  <c r="L88" i="14"/>
  <c r="M77" i="14"/>
  <c r="M76" i="14"/>
  <c r="L76" i="14"/>
  <c r="M75" i="14"/>
  <c r="M74" i="14"/>
  <c r="L74" i="14"/>
  <c r="M73" i="14"/>
  <c r="L73" i="14"/>
  <c r="M72" i="14"/>
  <c r="L72" i="14"/>
  <c r="M71" i="14"/>
  <c r="M70" i="14"/>
  <c r="L70" i="14"/>
  <c r="M67" i="14"/>
  <c r="L67" i="14"/>
  <c r="M64" i="14"/>
  <c r="L64" i="14"/>
  <c r="M63" i="14"/>
  <c r="M62" i="14"/>
  <c r="M61" i="14"/>
  <c r="M60" i="14"/>
  <c r="L60" i="14"/>
  <c r="M59" i="14"/>
  <c r="M58" i="14"/>
  <c r="M57" i="14"/>
  <c r="L57" i="14"/>
  <c r="M54" i="14"/>
  <c r="M53" i="14"/>
  <c r="M52" i="14"/>
  <c r="L52" i="14"/>
  <c r="M51" i="14"/>
  <c r="M50" i="14"/>
  <c r="M49" i="14"/>
  <c r="L49" i="14"/>
  <c r="M47" i="14"/>
  <c r="M46" i="14"/>
  <c r="L46" i="14"/>
  <c r="M43" i="14"/>
  <c r="M42" i="14"/>
  <c r="L42" i="14"/>
  <c r="M40" i="14"/>
  <c r="M39" i="14"/>
  <c r="L39" i="14"/>
  <c r="M37" i="14"/>
  <c r="L37" i="14"/>
  <c r="M35" i="14"/>
  <c r="L35" i="14"/>
  <c r="M34" i="14"/>
  <c r="L34" i="14"/>
  <c r="M31" i="14"/>
  <c r="L31" i="14"/>
  <c r="M26" i="14"/>
  <c r="L26" i="14"/>
  <c r="M22" i="14"/>
  <c r="L22" i="14"/>
  <c r="M19" i="14"/>
  <c r="L19" i="14"/>
  <c r="M17" i="14"/>
  <c r="L17" i="14"/>
  <c r="M14" i="14"/>
  <c r="L14" i="14"/>
  <c r="D78" i="1" l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F31" i="1" l="1"/>
  <c r="F6" i="1" l="1"/>
  <c r="F10" i="1"/>
  <c r="F14" i="1"/>
  <c r="F18" i="1"/>
  <c r="F22" i="1"/>
  <c r="F26" i="1"/>
  <c r="F30" i="1"/>
  <c r="F35" i="1"/>
  <c r="F39" i="1"/>
  <c r="F77" i="1"/>
  <c r="F42" i="1"/>
  <c r="F78" i="1"/>
  <c r="F47" i="1"/>
  <c r="F51" i="1"/>
  <c r="F55" i="1"/>
  <c r="F59" i="1"/>
  <c r="F63" i="1"/>
  <c r="F67" i="1"/>
  <c r="F74" i="1"/>
  <c r="F13" i="1"/>
  <c r="F17" i="1"/>
  <c r="F21" i="1"/>
  <c r="F25" i="1"/>
  <c r="F29" i="1"/>
  <c r="F34" i="1"/>
  <c r="F38" i="1"/>
  <c r="F5" i="1"/>
  <c r="F9" i="1"/>
  <c r="F43" i="1"/>
  <c r="F48" i="1"/>
  <c r="F52" i="1"/>
  <c r="F56" i="1"/>
  <c r="F60" i="1"/>
  <c r="F64" i="1"/>
  <c r="F68" i="1"/>
  <c r="F75" i="1"/>
  <c r="F41" i="1"/>
  <c r="F8" i="1"/>
  <c r="F45" i="1"/>
  <c r="F11" i="1"/>
  <c r="F24" i="1"/>
  <c r="F27" i="1"/>
  <c r="F58" i="1"/>
  <c r="F61" i="1"/>
  <c r="F3" i="1"/>
  <c r="F16" i="1"/>
  <c r="F19" i="1"/>
  <c r="F33" i="1"/>
  <c r="F36" i="1"/>
  <c r="F50" i="1"/>
  <c r="F53" i="1"/>
  <c r="F66" i="1"/>
  <c r="F72" i="1"/>
  <c r="F4" i="1"/>
  <c r="F7" i="1"/>
  <c r="F12" i="1"/>
  <c r="F15" i="1"/>
  <c r="F20" i="1"/>
  <c r="F23" i="1"/>
  <c r="F28" i="1"/>
  <c r="F32" i="1"/>
  <c r="F37" i="1"/>
  <c r="F40" i="1"/>
  <c r="F46" i="1"/>
  <c r="F49" i="1"/>
  <c r="F54" i="1"/>
  <c r="F57" i="1"/>
  <c r="F62" i="1"/>
  <c r="F65" i="1"/>
  <c r="F73" i="1"/>
  <c r="F76" i="1"/>
  <c r="F2" i="1" l="1"/>
</calcChain>
</file>

<file path=xl/sharedStrings.xml><?xml version="1.0" encoding="utf-8"?>
<sst xmlns="http://schemas.openxmlformats.org/spreadsheetml/2006/main" count="3139" uniqueCount="759">
  <si>
    <t>Drs. Suko Waspodho</t>
  </si>
  <si>
    <t xml:space="preserve"> </t>
  </si>
  <si>
    <t>N</t>
  </si>
  <si>
    <t>Hari,</t>
  </si>
  <si>
    <t>Smt.</t>
  </si>
  <si>
    <t>Ruang</t>
  </si>
  <si>
    <t>Juml.</t>
  </si>
  <si>
    <t>o</t>
  </si>
  <si>
    <t>Tanggal</t>
  </si>
  <si>
    <t>Peserta</t>
  </si>
  <si>
    <t>Catatan :</t>
  </si>
  <si>
    <t>Mengetahui,</t>
  </si>
  <si>
    <t xml:space="preserve">Pembagian  jam ujian untuk mata uji praktek bisa dilihat  </t>
  </si>
  <si>
    <t>Bagi mahasiswa peserta ujian yang kebetulan jadwal jam ujiannya</t>
  </si>
  <si>
    <t>-</t>
  </si>
  <si>
    <t>Nama Mata Uji</t>
  </si>
  <si>
    <t xml:space="preserve"> Jam  Ujian</t>
  </si>
  <si>
    <t>2.</t>
  </si>
  <si>
    <t>-&gt;</t>
  </si>
  <si>
    <t>Total</t>
  </si>
  <si>
    <t>MI</t>
  </si>
  <si>
    <t>KA</t>
  </si>
  <si>
    <t>bersamaan, diminta segera lapor ke bagian Administrasi.</t>
  </si>
  <si>
    <t>Kelas</t>
  </si>
  <si>
    <t>lama</t>
  </si>
  <si>
    <t>baru</t>
  </si>
  <si>
    <t>TI</t>
  </si>
  <si>
    <r>
      <t xml:space="preserve">Selama mengikuti ujian, peserta ujian diwajibkan memakai </t>
    </r>
    <r>
      <rPr>
        <b/>
        <i/>
        <sz val="11"/>
        <rFont val="Times New Roman"/>
        <family val="1"/>
      </rPr>
      <t/>
    </r>
  </si>
  <si>
    <t xml:space="preserve">Bagi Dosen yang berhalangan untuk menjadi pengawas </t>
  </si>
  <si>
    <t>Pengawas I</t>
  </si>
  <si>
    <t>Pengawas II</t>
  </si>
  <si>
    <t>Kode</t>
  </si>
  <si>
    <t>Kode 1</t>
  </si>
  <si>
    <t>Kode 2</t>
  </si>
  <si>
    <t>Halaman : 1</t>
  </si>
  <si>
    <t>Halaman : 2</t>
  </si>
  <si>
    <t>Halaman : 3</t>
  </si>
  <si>
    <t xml:space="preserve">baru </t>
  </si>
  <si>
    <t>Ket.</t>
  </si>
  <si>
    <t>Kelas    Sore    ---    Kelas    Sore   ----    Kelas    Sore   ----  Kelas    Sore  ----   Kelas    Sore   ----   Kelas    Sore</t>
  </si>
  <si>
    <t>Pembantu Ketua I</t>
  </si>
  <si>
    <t>Peserta ujian harap membawa Nomor Ujian dan KRS dengan foto masih tertempel</t>
  </si>
  <si>
    <t>Pengawas I dan II</t>
  </si>
  <si>
    <t>Pembagian  ruang untuk ujian Teori dapat dilihat di Papan Pengumuman</t>
  </si>
  <si>
    <t>Jas  Almamater  dan  Ber-Sepatu yang Rapi.</t>
  </si>
  <si>
    <t>Senin</t>
  </si>
  <si>
    <t>Selasa</t>
  </si>
  <si>
    <t>Rabu</t>
  </si>
  <si>
    <t>Kamis</t>
  </si>
  <si>
    <t>Agus Ristanto, A.Md</t>
  </si>
  <si>
    <t>PROGRAM  DIPLOMA  III DAN STRATA  1</t>
  </si>
  <si>
    <t>Halaman : 4</t>
  </si>
  <si>
    <t xml:space="preserve">atau dilihat di Ruang 2,3,4,5,6,7,8,9 dan Lab. 1, Lab. 2 serta Lab. 3 </t>
  </si>
  <si>
    <t>di mohon untuk segera konfirmasi ke bagian Administrasi Secepatnya</t>
  </si>
  <si>
    <t>Untuk Strata 1 : Pada kolom Jurusan tertulis : SI * atau TI *  serta  jumlah pesertanya di arsir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</si>
  <si>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</si>
  <si>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MI/KA</t>
  </si>
  <si>
    <t>SI*</t>
  </si>
  <si>
    <t>TI*</t>
  </si>
  <si>
    <t>1.</t>
  </si>
  <si>
    <t>Halaman : 5</t>
  </si>
  <si>
    <t>Trans  = Transfer</t>
  </si>
  <si>
    <t>Jurus.</t>
  </si>
  <si>
    <t>Halaman : 6</t>
  </si>
  <si>
    <t>Wawan Laksito Y.S., S.Si, M.Kom</t>
  </si>
  <si>
    <t>Kewirausahaan</t>
  </si>
  <si>
    <t>5P</t>
  </si>
  <si>
    <t>Interaksi Manusia &amp; Komputer</t>
  </si>
  <si>
    <t>Komputer &amp; Masyarakat</t>
  </si>
  <si>
    <t>Jumat</t>
  </si>
  <si>
    <t>Statistik</t>
  </si>
  <si>
    <t>Kalkulus</t>
  </si>
  <si>
    <t>Agus Dimyati, S.S</t>
  </si>
  <si>
    <t>Lab 3</t>
  </si>
  <si>
    <t>Ahmad Faisal Sani, S.Kom</t>
  </si>
  <si>
    <t>Anisah, S.Kom</t>
  </si>
  <si>
    <t>Lab 7</t>
  </si>
  <si>
    <t>Bayu Dwi Raharja, S.Kom</t>
  </si>
  <si>
    <t>Bebas Widada, S.Si, M.Kom</t>
  </si>
  <si>
    <t>Lab 8</t>
  </si>
  <si>
    <t>Lab 2</t>
  </si>
  <si>
    <t>Pendidikan Agama Kristen/Katholik</t>
  </si>
  <si>
    <t>Dra. Andriani KKW, M.Kom, Akt</t>
  </si>
  <si>
    <t>Dasar Akuntansi</t>
  </si>
  <si>
    <t>Dwi Remawati, S.Kom, M.Kom</t>
  </si>
  <si>
    <t>Dasar Manajemen &amp; Bisnis</t>
  </si>
  <si>
    <t>Didik Nugroho, S. Kom, M.Kom</t>
  </si>
  <si>
    <t>Lab 1</t>
  </si>
  <si>
    <t>Elistya Rimawati, S.Si, M.Si</t>
  </si>
  <si>
    <t>Interpersonal Skill</t>
  </si>
  <si>
    <t>Hasman Budiadi, S.E, M.M</t>
  </si>
  <si>
    <t>Hardi Santoso, S.Kom</t>
  </si>
  <si>
    <t xml:space="preserve">Dasar Teknologi Informasi </t>
  </si>
  <si>
    <t>Kustanto, S.T, M. Eng</t>
  </si>
  <si>
    <t>Kumaratih Sandradewi, S.P, M.Kom</t>
  </si>
  <si>
    <t>Khoirul Akhyar, S.T</t>
  </si>
  <si>
    <t>Laseri, S.Kom</t>
  </si>
  <si>
    <t>R. Arie Febrianto, M.H</t>
  </si>
  <si>
    <t>Sapto Nugroho, S.T</t>
  </si>
  <si>
    <t>Siti Rohmah, S.Kom</t>
  </si>
  <si>
    <t>Sri Sayekti, S.Pd, M.Pd</t>
  </si>
  <si>
    <t>Bahasa Indonesia</t>
  </si>
  <si>
    <t>Suryanti Galuh P, S.Pd, M.Hum</t>
  </si>
  <si>
    <t>Sri Suyamti, S.Pd</t>
  </si>
  <si>
    <t>Sri Tomo, S.T, M.Kom</t>
  </si>
  <si>
    <t>Tri Irawati, S.E, M.Si</t>
  </si>
  <si>
    <t>Tika Andarasni P, S.Sos, S.H, M.Kn</t>
  </si>
  <si>
    <t>Wawan Laksito, S.Si, M.Kom</t>
  </si>
  <si>
    <t>Logika Informatika &amp; Sistem Digital</t>
  </si>
  <si>
    <t>Yustina Retno, S.T, M.Cs</t>
  </si>
  <si>
    <t>Yudi Hermawan, S.Pd</t>
  </si>
  <si>
    <t>Yekti Handayani,  S.Pdi</t>
  </si>
  <si>
    <t>Zakaria Zuhdi, S.Kom</t>
  </si>
  <si>
    <t>Sri Hariyati Fitriasih, M.Kom</t>
  </si>
  <si>
    <t>Sri Siswanti, M.Kom</t>
  </si>
  <si>
    <t>Trias Pungkur K. S.T</t>
  </si>
  <si>
    <t>Program Studi (D3) : Manajemen Informatika, Komputerisasi Akuntansi Dan Teknik Informatika</t>
  </si>
  <si>
    <t>Program Studi (S1) : Sistem Informasi dan Teknik Informatika</t>
  </si>
  <si>
    <t>Pagi/Sore</t>
  </si>
  <si>
    <t>Pendidikan  Agama Islam</t>
  </si>
  <si>
    <t>TI/KA</t>
  </si>
  <si>
    <t>Arumsari, S.Pd, M.Pd</t>
  </si>
  <si>
    <t>3/5</t>
  </si>
  <si>
    <t>Bambang Satrio Nugroho, S.E, M.M</t>
  </si>
  <si>
    <t>Baskoro, S.Kom</t>
  </si>
  <si>
    <t>Multimedia Dasar * (Teori)</t>
  </si>
  <si>
    <t>Bramasto Wiryawan Y, S.T, M.MSI</t>
  </si>
  <si>
    <t>Akuntansi Menengah I</t>
  </si>
  <si>
    <t>Pancasila &amp; Kewarganegaraan</t>
  </si>
  <si>
    <t>Dimas Pamilih, S.Kom</t>
  </si>
  <si>
    <t>Aljabar Linier &amp; Matriks</t>
  </si>
  <si>
    <t>Iwan Ady Prabowo, S.Kom, M.Kom</t>
  </si>
  <si>
    <t xml:space="preserve">Riset Teknologi Informasi </t>
  </si>
  <si>
    <t>Retno Tri Vulandari, S.Si, M.Si</t>
  </si>
  <si>
    <t>Perpajakan</t>
  </si>
  <si>
    <t>Akuntansi Lanjut (Syariah)</t>
  </si>
  <si>
    <t>Akuntansi Biaya</t>
  </si>
  <si>
    <t>Etika Profesi &amp; Bimbingan Karier</t>
  </si>
  <si>
    <t>Teguh Susyanto,S.Kom, M.Cs</t>
  </si>
  <si>
    <t>Data Warehouse (*)</t>
  </si>
  <si>
    <t>Matematika Diskrit</t>
  </si>
  <si>
    <t>Yunita Primasanti, S.T</t>
  </si>
  <si>
    <t>08.00 - 09.30</t>
  </si>
  <si>
    <t>16.30 - 18.00</t>
  </si>
  <si>
    <t>Desain Grafis I * (Praktek)</t>
  </si>
  <si>
    <t>Paket Program Niaga (Praktek)</t>
  </si>
  <si>
    <t>Jaringan Komputer II (Praktek)</t>
  </si>
  <si>
    <t>13.30 - 15.00</t>
  </si>
  <si>
    <t>14.00 - 15.30</t>
  </si>
  <si>
    <t>Jaringan Komputer III (Praktek)</t>
  </si>
  <si>
    <t>Pengolahan Citra Digital (Teori)</t>
  </si>
  <si>
    <t>1+1</t>
  </si>
  <si>
    <t>12+1</t>
  </si>
  <si>
    <t>1+22</t>
  </si>
  <si>
    <t>Shift 01</t>
  </si>
  <si>
    <t>Shift 02</t>
  </si>
  <si>
    <t>Shift 03</t>
  </si>
  <si>
    <t>18.30 - 20.00</t>
  </si>
  <si>
    <t>10.00 - 11.30</t>
  </si>
  <si>
    <t>12.00 - 13.30</t>
  </si>
  <si>
    <t>2+1</t>
  </si>
  <si>
    <t>1+23</t>
  </si>
  <si>
    <t>KA/TI*</t>
  </si>
  <si>
    <t>B14</t>
  </si>
  <si>
    <t>B13</t>
  </si>
  <si>
    <t>C21</t>
  </si>
  <si>
    <t>C22</t>
  </si>
  <si>
    <t>C23</t>
  </si>
  <si>
    <t>C32</t>
  </si>
  <si>
    <t>C31</t>
  </si>
  <si>
    <t>C33</t>
  </si>
  <si>
    <t>20.10 - 21.40</t>
  </si>
  <si>
    <t>15.30 - 17.00</t>
  </si>
  <si>
    <t>16.00 - 17.30</t>
  </si>
  <si>
    <t>Jaringan Komputer IV (Teori/Praktek)</t>
  </si>
  <si>
    <t>21 + 1</t>
  </si>
  <si>
    <t>21+1</t>
  </si>
  <si>
    <t>Halaman : 7</t>
  </si>
  <si>
    <t xml:space="preserve">PADA PELAKSANAAN PERKULIAHAN SEMESTER GASAL </t>
  </si>
  <si>
    <t>Manajemen Syariah</t>
  </si>
  <si>
    <t>Matematika  Ekonomi</t>
  </si>
  <si>
    <t>Pagi</t>
  </si>
  <si>
    <t>Sore</t>
  </si>
  <si>
    <t>Ari Wibowo, S.Si, M.Si</t>
  </si>
  <si>
    <t>Lab 6</t>
  </si>
  <si>
    <t>5/3</t>
  </si>
  <si>
    <t>Lab 5</t>
  </si>
  <si>
    <t>Dimas Febriyan Priambodo, S.Kom</t>
  </si>
  <si>
    <t>Diantika Arifianti, S.T</t>
  </si>
  <si>
    <t>TI*/SI*</t>
  </si>
  <si>
    <t>Hendro Wijayanto, S.Kom, M.Kom</t>
  </si>
  <si>
    <t>Dr. Ir. Muhammad Hasbi, M.Kom</t>
  </si>
  <si>
    <t>Lab 4</t>
  </si>
  <si>
    <t>Setiyowati, S.Kom, M.Kom</t>
  </si>
  <si>
    <t>Septina Galih Pudyastuti, S.Pd, M.Si</t>
  </si>
  <si>
    <t>KA/MI</t>
  </si>
  <si>
    <t>Integrasi Sistem Informasi</t>
  </si>
  <si>
    <t>Mi-15M</t>
  </si>
  <si>
    <t>Ka-15M</t>
  </si>
  <si>
    <t>Ti-15M</t>
  </si>
  <si>
    <t>Ti-15A</t>
  </si>
  <si>
    <t>Si-15B</t>
  </si>
  <si>
    <t>Si-15C</t>
  </si>
  <si>
    <t>1+21</t>
  </si>
  <si>
    <t>Desain Grafis I (Praktek)</t>
  </si>
  <si>
    <t>Ti*-15M</t>
  </si>
  <si>
    <t>14+1</t>
  </si>
  <si>
    <t>Ti*-14D</t>
  </si>
  <si>
    <t>Ti*-14A</t>
  </si>
  <si>
    <t>Ti*-14M</t>
  </si>
  <si>
    <t>TI-D3</t>
  </si>
  <si>
    <t>Mi-16M</t>
  </si>
  <si>
    <t>Ka-16A</t>
  </si>
  <si>
    <t>Ka-16M</t>
  </si>
  <si>
    <t>8+2</t>
  </si>
  <si>
    <t>8 + 6</t>
  </si>
  <si>
    <t>Mi-16M, Ka-16M</t>
  </si>
  <si>
    <t>27+1</t>
  </si>
  <si>
    <t>Ti-16M</t>
  </si>
  <si>
    <t>Si*-16M</t>
  </si>
  <si>
    <t>Ti*-16A</t>
  </si>
  <si>
    <t>Ti*-16B</t>
  </si>
  <si>
    <t>Ti*-16M</t>
  </si>
  <si>
    <t>Ti*-16C</t>
  </si>
  <si>
    <t>Ti- 16B</t>
  </si>
  <si>
    <t>Ti-16A</t>
  </si>
  <si>
    <t>Mi-16A</t>
  </si>
  <si>
    <t>22+10</t>
  </si>
  <si>
    <t>2+1+21</t>
  </si>
  <si>
    <t>Si*-13M</t>
  </si>
  <si>
    <t>20+1</t>
  </si>
  <si>
    <t>Ti*-15A</t>
  </si>
  <si>
    <t>Si*-14M</t>
  </si>
  <si>
    <t>Ti-16B</t>
  </si>
  <si>
    <t>26 + 1</t>
  </si>
  <si>
    <t>1 + 23</t>
  </si>
  <si>
    <t>KA/TI</t>
  </si>
  <si>
    <t>13.00 - 14.30</t>
  </si>
  <si>
    <t>Mi-15M, Ka-15M</t>
  </si>
  <si>
    <t>19.00 - 20.30</t>
  </si>
  <si>
    <t>14+14</t>
  </si>
  <si>
    <t>1+10</t>
  </si>
  <si>
    <t>3+22</t>
  </si>
  <si>
    <t>Pagi/sore</t>
  </si>
  <si>
    <t>\</t>
  </si>
  <si>
    <t>14 + 3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</si>
  <si>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</si>
  <si>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</si>
  <si>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</si>
  <si>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</si>
  <si>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</si>
  <si>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</si>
  <si>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</si>
  <si>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</si>
  <si>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</si>
  <si>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</si>
  <si>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18.45 - 20.15</t>
  </si>
  <si>
    <t>=COUNTIF('1'!$Q$11:$Q$777,'Daftar Pengawas'!A2)</t>
  </si>
  <si>
    <t>=COUNTIF('JAD-D3-S1 (DOSEN) fix'!$Q$11:$Q$898,'Daftar Pengawas'!A2)</t>
  </si>
  <si>
    <t>Paulus Harsadi, S.Kom, M.Kom</t>
  </si>
  <si>
    <t>3 + 5</t>
  </si>
  <si>
    <t>Jaringan Komputer IV (T/P)</t>
  </si>
  <si>
    <t>Dziky Ridhwanullah, S.Kom</t>
  </si>
  <si>
    <t>Mawar Hardiyanti, S.Kom</t>
  </si>
  <si>
    <t>Muqorobin, S.Kom</t>
  </si>
  <si>
    <t>Nisa Afifah, S.S, M.Hum</t>
  </si>
  <si>
    <t>Sri Harjanto, S.Kom, M.Kom</t>
  </si>
  <si>
    <t>Yuli Windiyanti, M.Pd</t>
  </si>
  <si>
    <t>Ti*-17C</t>
  </si>
  <si>
    <t>Si*-17A</t>
  </si>
  <si>
    <t>Si-17B</t>
  </si>
  <si>
    <t>Mi-17A, Ka-17A</t>
  </si>
  <si>
    <t>Ti-17A</t>
  </si>
  <si>
    <t>TAHUN AKADEMIK 2017/2018</t>
  </si>
  <si>
    <t>Ti-17M</t>
  </si>
  <si>
    <t>Ti-17M, Ka17M</t>
  </si>
  <si>
    <t>Ti-17, Ka-17</t>
  </si>
  <si>
    <t>Ka-17A</t>
  </si>
  <si>
    <t>Ti*-17A</t>
  </si>
  <si>
    <t>Ti*-17B</t>
  </si>
  <si>
    <t>Si*-17B</t>
  </si>
  <si>
    <t>Mi-17M</t>
  </si>
  <si>
    <t>Ka-17M</t>
  </si>
  <si>
    <t>Mi-17A, Mi-17M</t>
  </si>
  <si>
    <t>MI-17M, Ka-17M</t>
  </si>
  <si>
    <t xml:space="preserve">Ti-16A, B </t>
  </si>
  <si>
    <t xml:space="preserve">TI </t>
  </si>
  <si>
    <t xml:space="preserve">Ti-16M </t>
  </si>
  <si>
    <t>Si-16A</t>
  </si>
  <si>
    <t>Si-16B</t>
  </si>
  <si>
    <t>Si-16C</t>
  </si>
  <si>
    <t>Mi-15A</t>
  </si>
  <si>
    <t>Si-16M</t>
  </si>
  <si>
    <t>Ti*-15C</t>
  </si>
  <si>
    <t>Ti*-14C</t>
  </si>
  <si>
    <t xml:space="preserve">Mi-15M </t>
  </si>
  <si>
    <t>Ka-15A</t>
  </si>
  <si>
    <t>Si--16B</t>
  </si>
  <si>
    <t>TI*-15B</t>
  </si>
  <si>
    <t>Si*-15M</t>
  </si>
  <si>
    <t xml:space="preserve">Ti-16A </t>
  </si>
  <si>
    <t>Si*-15A</t>
  </si>
  <si>
    <t>Si*-15C</t>
  </si>
  <si>
    <t xml:space="preserve">Ka-15M </t>
  </si>
  <si>
    <t>Si*-15B</t>
  </si>
  <si>
    <t>Ka-15M,  Mi-15M</t>
  </si>
  <si>
    <t>Ka-15A , KA-16A</t>
  </si>
  <si>
    <t>Mi-15A, KA-16 A</t>
  </si>
  <si>
    <t>Ka-16A, KA-16M</t>
  </si>
  <si>
    <t>Ka-15M, KA-16M</t>
  </si>
  <si>
    <t>1 + 1</t>
  </si>
  <si>
    <t>5 + 5</t>
  </si>
  <si>
    <t>Ka-15A, KA-15M</t>
  </si>
  <si>
    <t>7 + 3</t>
  </si>
  <si>
    <t>13+14</t>
  </si>
  <si>
    <t>Ka-16A, KA-17A</t>
  </si>
  <si>
    <t>0 + 1</t>
  </si>
  <si>
    <t>7 + 2</t>
  </si>
  <si>
    <t>4 + 2</t>
  </si>
  <si>
    <t>7 + 4</t>
  </si>
  <si>
    <t>Ti-15B,16B</t>
  </si>
  <si>
    <t>1+24</t>
  </si>
  <si>
    <t>Mi-15A, MI-16A</t>
  </si>
  <si>
    <t>Ti*-15B,16B</t>
  </si>
  <si>
    <t>21+2</t>
  </si>
  <si>
    <t>4+22</t>
  </si>
  <si>
    <t>8 + 2</t>
  </si>
  <si>
    <t>9 + 5</t>
  </si>
  <si>
    <t>Mi-15M, MI-16M</t>
  </si>
  <si>
    <t>Ti-14A,16A</t>
  </si>
  <si>
    <t>Ti-14C,16C</t>
  </si>
  <si>
    <t>2+27</t>
  </si>
  <si>
    <t>1+11</t>
  </si>
  <si>
    <t>1+12</t>
  </si>
  <si>
    <t>7 + 1</t>
  </si>
  <si>
    <t>Ti*-14C,D,16C</t>
  </si>
  <si>
    <t>1+1+12</t>
  </si>
  <si>
    <t>Ti*-14B,16B</t>
  </si>
  <si>
    <t>1+25</t>
  </si>
  <si>
    <t>Ti*-14C,16C</t>
  </si>
  <si>
    <t>1+27</t>
  </si>
  <si>
    <t>Ti*-14D,15B,C</t>
  </si>
  <si>
    <t>2+16+2</t>
  </si>
  <si>
    <t>Ti*-14B,15B</t>
  </si>
  <si>
    <t>5 + 3</t>
  </si>
  <si>
    <t>TI*-14B,15B</t>
  </si>
  <si>
    <t>MI-15M</t>
  </si>
  <si>
    <t>Ti*-14M, 15M</t>
  </si>
  <si>
    <t>TI*-14D,15C</t>
  </si>
  <si>
    <t>3 + 7</t>
  </si>
  <si>
    <t>3 + 6</t>
  </si>
  <si>
    <t>Ti*-16M, 14M</t>
  </si>
  <si>
    <t>Mi-16A, MI-14A</t>
  </si>
  <si>
    <t>11 + 1</t>
  </si>
  <si>
    <t>Ti*-14A,15A</t>
  </si>
  <si>
    <t>2+16</t>
  </si>
  <si>
    <t>6 + 1</t>
  </si>
  <si>
    <t>17+17</t>
  </si>
  <si>
    <t>Mi-16A, KA-16 A, MI-14A</t>
  </si>
  <si>
    <t>10 + 1 + 1</t>
  </si>
  <si>
    <t>Ti-16A, 15A</t>
  </si>
  <si>
    <t>Ti-15A, 17A</t>
  </si>
  <si>
    <t>Ti-17A, TI-16A</t>
  </si>
  <si>
    <t>29  + 1</t>
  </si>
  <si>
    <t>Ti-17-A, TI-16AB</t>
  </si>
  <si>
    <t>29 + 2</t>
  </si>
  <si>
    <t>22 + 13</t>
  </si>
  <si>
    <t>Ti-14A,16AB</t>
  </si>
  <si>
    <t>1 + 22 + 13</t>
  </si>
  <si>
    <t>1 + 21</t>
  </si>
  <si>
    <t>Ti-16AB</t>
  </si>
  <si>
    <t>Ti-15A, TI-16AB</t>
  </si>
  <si>
    <t>2 + 13 + 12</t>
  </si>
  <si>
    <t>4 + 23</t>
  </si>
  <si>
    <t>Si*-17M, 16M</t>
  </si>
  <si>
    <t>11+9+1</t>
  </si>
  <si>
    <t>Si-13B,16B</t>
  </si>
  <si>
    <t>Si-13C,16C</t>
  </si>
  <si>
    <t>Ka-16A, TI-16B</t>
  </si>
  <si>
    <t>1 + 12</t>
  </si>
  <si>
    <t>Si-13B,15B</t>
  </si>
  <si>
    <t>Si*-13A,15A</t>
  </si>
  <si>
    <t>Si*-13C,15C</t>
  </si>
  <si>
    <t>Si-13A,15A</t>
  </si>
  <si>
    <t>Si*-13B,15B</t>
  </si>
  <si>
    <t>Si*-17M, 16M, 15M</t>
  </si>
  <si>
    <t>20+1+1</t>
  </si>
  <si>
    <t>20+1+2</t>
  </si>
  <si>
    <t>Si*-16M, 15M</t>
  </si>
  <si>
    <t>Si-13A,14A</t>
  </si>
  <si>
    <t>Si*-13A,14A</t>
  </si>
  <si>
    <t>Si-13A,14A,16A</t>
  </si>
  <si>
    <t>Si-14C,16C</t>
  </si>
  <si>
    <t>Si-14A,16A</t>
  </si>
  <si>
    <t>21+1+1</t>
  </si>
  <si>
    <t>Si*-13C,14C,15C</t>
  </si>
  <si>
    <t>TI-14A, Ti-16A,B</t>
  </si>
  <si>
    <t>1 + 19 + 13</t>
  </si>
  <si>
    <t>TI-14A, Ti-15A</t>
  </si>
  <si>
    <t>TI-14A, Ti-15A, B</t>
  </si>
  <si>
    <t>2 + 22</t>
  </si>
  <si>
    <t>Si-14A,15A</t>
  </si>
  <si>
    <t>Si*-17M, 16M, 13M</t>
  </si>
  <si>
    <t>Si-16M, 15M, 14M, 13M</t>
  </si>
  <si>
    <t>21+1+1+1</t>
  </si>
  <si>
    <t>Si-16M, 15M, 13M</t>
  </si>
  <si>
    <t>18+1+5</t>
  </si>
  <si>
    <t>Si-15M, 14M, 13M</t>
  </si>
  <si>
    <t>2+2+2</t>
  </si>
  <si>
    <t>Si*-16M, 15M, 13M</t>
  </si>
  <si>
    <t>Si*-16M, 14M, 13M</t>
  </si>
  <si>
    <t>21+1+8</t>
  </si>
  <si>
    <t>Si*-15M, 14M, 13M</t>
  </si>
  <si>
    <t>1+1+13</t>
  </si>
  <si>
    <t>Si-13M</t>
  </si>
  <si>
    <t>Si-16M, 13M</t>
  </si>
  <si>
    <t>Si-14M, 13M</t>
  </si>
  <si>
    <t>1+9</t>
  </si>
  <si>
    <t>Si*-15M, 13M</t>
  </si>
  <si>
    <t>20+7</t>
  </si>
  <si>
    <t>Si-15M, 13M</t>
  </si>
  <si>
    <t>20+6</t>
  </si>
  <si>
    <t>20+11</t>
  </si>
  <si>
    <t>1+3+3</t>
  </si>
  <si>
    <t>Si*-14M, 13M</t>
  </si>
  <si>
    <t>3+11</t>
  </si>
  <si>
    <t>8+17</t>
  </si>
  <si>
    <t>16+5</t>
  </si>
  <si>
    <t>TI-14M, Ti-17M</t>
  </si>
  <si>
    <t>1 + 8</t>
  </si>
  <si>
    <t>Si*-14C,15C</t>
  </si>
  <si>
    <t>TI-14M, Ti-16M</t>
  </si>
  <si>
    <t>1 + 16</t>
  </si>
  <si>
    <t>Ka-16M, TI -16M, TI-14M</t>
  </si>
  <si>
    <t>6 + 16 + 1</t>
  </si>
  <si>
    <t>3+6</t>
  </si>
  <si>
    <t>Ti-16M, TI-15M, TI-14M</t>
  </si>
  <si>
    <t>16 + 2 + 2</t>
  </si>
  <si>
    <t>TI-14M, Ti-15M</t>
  </si>
  <si>
    <t>Si*-15B,17B</t>
  </si>
  <si>
    <t xml:space="preserve">TI-14M, Ti-15M </t>
  </si>
  <si>
    <t>1+1+21</t>
  </si>
  <si>
    <t>2+22</t>
  </si>
  <si>
    <t>1+3+22</t>
  </si>
  <si>
    <t>2+25</t>
  </si>
  <si>
    <t>1+1+20</t>
  </si>
  <si>
    <t>Si*-13A,14A,15A</t>
  </si>
  <si>
    <t>Si*-13B,14B,15B</t>
  </si>
  <si>
    <t>2+3+1</t>
  </si>
  <si>
    <t>1+15+13</t>
  </si>
  <si>
    <t>3+27</t>
  </si>
  <si>
    <t>Si-15A, Si*-13A, Si-14A,16A</t>
  </si>
  <si>
    <t>Si-13B,15B,16B</t>
  </si>
  <si>
    <t>Si-15C, Si-14C, Si*-13C,16C</t>
  </si>
  <si>
    <t>2 + 17</t>
  </si>
  <si>
    <t>Si-16C, SI-17A</t>
  </si>
  <si>
    <t>3+28</t>
  </si>
  <si>
    <t xml:space="preserve">Si*-13A,16A, SI-17 A </t>
  </si>
  <si>
    <t>2+1 + 11</t>
  </si>
  <si>
    <t>11+1</t>
  </si>
  <si>
    <t>Si-13A,B,14A, B,15C,16A</t>
  </si>
  <si>
    <t>4+2+2+19</t>
  </si>
  <si>
    <t>Si*13C,14C,16C</t>
  </si>
  <si>
    <t>34 + 1</t>
  </si>
  <si>
    <t>Ti*-17B, 16 B</t>
  </si>
  <si>
    <t>Ti*-17 B, 16B1</t>
  </si>
  <si>
    <t>17+17+1</t>
  </si>
  <si>
    <t>Si*-17A2</t>
  </si>
  <si>
    <t>Ti-17A2</t>
  </si>
  <si>
    <t>Si*-13A,14 A, 15A</t>
  </si>
  <si>
    <t>Si*-13B,14B,15 B</t>
  </si>
  <si>
    <t>Si*-15 C</t>
  </si>
  <si>
    <t>Si*-13C,14C</t>
  </si>
  <si>
    <t>3+ 21</t>
  </si>
  <si>
    <t>Ti*-17M-1, M2</t>
  </si>
  <si>
    <t>Si*-17M1, M2, 16M</t>
  </si>
  <si>
    <t>Mi-17M, MI-16M, Ka-17M</t>
  </si>
  <si>
    <t>4 +  1 + 2</t>
  </si>
  <si>
    <t>TI-16M</t>
  </si>
  <si>
    <t>TI*-17M-1, M2</t>
  </si>
  <si>
    <t>TI*-17M-3, 16 M, 14M</t>
  </si>
  <si>
    <t>Ti*-17M-3 16M</t>
  </si>
  <si>
    <t>TI*-17B</t>
  </si>
  <si>
    <t>SI*-17A2</t>
  </si>
  <si>
    <t>0 + 34</t>
  </si>
  <si>
    <t>3+21</t>
  </si>
  <si>
    <t>1+1+22</t>
  </si>
  <si>
    <t>Ti*-17M1, M2</t>
  </si>
  <si>
    <t>Ti*-17M-3, 16 M</t>
  </si>
  <si>
    <t>14+1+1</t>
  </si>
  <si>
    <t>3+1</t>
  </si>
  <si>
    <t>Ti*-17pagi/ sore</t>
  </si>
  <si>
    <t>Ti*-14C,15C</t>
  </si>
  <si>
    <t>Si-13B,14B</t>
  </si>
  <si>
    <t>10+9</t>
  </si>
  <si>
    <t>Ti-16C, 14C</t>
  </si>
  <si>
    <t>12 + 1</t>
  </si>
  <si>
    <t>Mi-17M, Ka -17M</t>
  </si>
  <si>
    <t>22 + 1</t>
  </si>
  <si>
    <t>Ti*-17-B, 16B</t>
  </si>
  <si>
    <t>Ti*-17M-1, M-2</t>
  </si>
  <si>
    <t>Ti*-17M-3</t>
  </si>
  <si>
    <t>Mi-17M, Ka-17M</t>
  </si>
  <si>
    <t>4+2</t>
  </si>
  <si>
    <t>11 + 1+1</t>
  </si>
  <si>
    <t>Si-15A,16A</t>
  </si>
  <si>
    <t>19+11</t>
  </si>
  <si>
    <t>1+2</t>
  </si>
  <si>
    <t>Si*-14B,16B</t>
  </si>
  <si>
    <t>Mi-16A, MI-14A, Ka-16A</t>
  </si>
  <si>
    <t>11 + 1 + 1</t>
  </si>
  <si>
    <t>Si*-16M, 15M, 14M, 13M</t>
  </si>
  <si>
    <t>1+19+2+15</t>
  </si>
  <si>
    <t>Mi-17M, KA-17M</t>
  </si>
  <si>
    <t>Si*-17-M, 16-M, 15M, 13M</t>
  </si>
  <si>
    <t>8 + 8</t>
  </si>
  <si>
    <t>Ka-15A, MI-15A</t>
  </si>
  <si>
    <t>Ti*-17-M-1, M-2</t>
  </si>
  <si>
    <t xml:space="preserve"> Si*-13B,14B</t>
  </si>
  <si>
    <t>4+17</t>
  </si>
  <si>
    <t xml:space="preserve"> Si*-13C,14C</t>
  </si>
  <si>
    <t>Ti-16C-14D</t>
  </si>
  <si>
    <t>KA-16A, MI-16A, 14A</t>
  </si>
  <si>
    <t>Si*-13A, SI*-13M</t>
  </si>
  <si>
    <t>Pengembangan Aplikasi Bisnis 2 (Take Home)</t>
  </si>
  <si>
    <t>Pengembangan Aplikasi Bisnis (Take Home)</t>
  </si>
  <si>
    <t>Ti*-17M-3, 16 M, Transfer</t>
  </si>
  <si>
    <t>14+1 + 2</t>
  </si>
  <si>
    <t>Ti*-17M-3, 16M, 14M, 13M</t>
  </si>
  <si>
    <t>15+1+1 + 1</t>
  </si>
  <si>
    <t>Ti*-16M, 14M, Trans-13M</t>
  </si>
  <si>
    <t>7+10 + 12</t>
  </si>
  <si>
    <t>Ti*-16M, 14M, Transf-13M</t>
  </si>
  <si>
    <t>Ti*-14M, Trans-13M</t>
  </si>
  <si>
    <t>2 + 13</t>
  </si>
  <si>
    <t>Trans-13M</t>
  </si>
  <si>
    <t>5 + 7</t>
  </si>
  <si>
    <t>Ti*-14M, trans-13M, SI*-13M</t>
  </si>
  <si>
    <t>8+12+1</t>
  </si>
  <si>
    <t>Ti*-15M, 14M, 13M</t>
  </si>
  <si>
    <t>14 +7+10</t>
  </si>
  <si>
    <t>6 + 8</t>
  </si>
  <si>
    <t>Ti*-14M, Transf-13M</t>
  </si>
  <si>
    <t>8+ 13</t>
  </si>
  <si>
    <t>5 + 23</t>
  </si>
  <si>
    <t>20+4+1</t>
  </si>
  <si>
    <t>Ti*-15M, 13M</t>
  </si>
  <si>
    <t>21+14</t>
  </si>
  <si>
    <t>30+ 6</t>
  </si>
  <si>
    <t>Pemrograman Open Source (Praktek)</t>
  </si>
  <si>
    <t>2 + 15</t>
  </si>
  <si>
    <t>Ti*-15M, 14M</t>
  </si>
  <si>
    <t>Ti*-Transf-13M</t>
  </si>
  <si>
    <t>Ti*-15B</t>
  </si>
  <si>
    <t>Ti*-15BC</t>
  </si>
  <si>
    <t>6+8</t>
  </si>
  <si>
    <t>Si*-13M, 15M</t>
  </si>
  <si>
    <t>Ti*-17M-3, Ti*-13M</t>
  </si>
  <si>
    <t>8 + 11+ 1</t>
  </si>
  <si>
    <t>Mi-16M, Mi-16A, 14A</t>
  </si>
  <si>
    <t>Si-14A,16A, 16C</t>
  </si>
  <si>
    <t>2+23 + 11</t>
  </si>
  <si>
    <t xml:space="preserve"> Ti*-14C, TI*-13M</t>
  </si>
  <si>
    <t>1+6</t>
  </si>
  <si>
    <t>Ti*-14M , 15M</t>
  </si>
  <si>
    <t>18+1</t>
  </si>
  <si>
    <t>Ti*-Trans-13M</t>
  </si>
  <si>
    <t>Mi-15M, MI-15A</t>
  </si>
  <si>
    <t>Si*-M-Transfer</t>
  </si>
  <si>
    <t>6+24</t>
  </si>
  <si>
    <t>Si*-15M, Si*-Transfer-M</t>
  </si>
  <si>
    <t>SI*-Transfer-M</t>
  </si>
  <si>
    <t>Ti*-14M, Ti*-Transfer</t>
  </si>
  <si>
    <t>5 + 12</t>
  </si>
  <si>
    <t>Ka-16M, Ti*-Trans-M</t>
  </si>
  <si>
    <t>Saly Kurnia Octaviani, S.Pd, M.Hum</t>
  </si>
  <si>
    <t>Ti*-17A, Transf-13A</t>
  </si>
  <si>
    <t>1+12 + 1</t>
  </si>
  <si>
    <t>Ti-14D,16C, Transfer-13C</t>
  </si>
  <si>
    <t>Ti*-14A,16A, Transfer-13A</t>
  </si>
  <si>
    <t>1+27 + 1</t>
  </si>
  <si>
    <t>Ti*-14D, Tranfer-13C</t>
  </si>
  <si>
    <t>5 + 1</t>
  </si>
  <si>
    <t>8+26 + 1</t>
  </si>
  <si>
    <t>Ti*-15A,16A, Tranfer-13A</t>
  </si>
  <si>
    <t>1+11 + 1</t>
  </si>
  <si>
    <t>Ti*-14C,16C, Transfer-13C</t>
  </si>
  <si>
    <t>Ti*-15A, Tranfer-13C</t>
  </si>
  <si>
    <t>Ti*-15C, 14D, Transfer -13C</t>
  </si>
  <si>
    <t>23+1 + 1</t>
  </si>
  <si>
    <t>25+12 + 1</t>
  </si>
  <si>
    <t>1+.23 + 1</t>
  </si>
  <si>
    <t>Ti*-14D,15C, Transfer -13C</t>
  </si>
  <si>
    <t>1+26+ 1</t>
  </si>
  <si>
    <t>TI*-14A,15A, Tranfer-13A</t>
  </si>
  <si>
    <t>TI*-15A, Transfer-13A</t>
  </si>
  <si>
    <t>2+23 + 1</t>
  </si>
  <si>
    <t>TI*-14D,15C, Transfer-13C</t>
  </si>
  <si>
    <t>22 + 1 + 1</t>
  </si>
  <si>
    <t>TI*-15C, 14D, Transfer-13C</t>
  </si>
  <si>
    <t>Ti*-14A,B, Transfer-13B</t>
  </si>
  <si>
    <t>Ti*-14C,D, Transfer-13D</t>
  </si>
  <si>
    <t>Ti*-14B,15B, Transfer-13B</t>
  </si>
  <si>
    <t>Ti*-14C,15C, Transfer-13C</t>
  </si>
  <si>
    <t>8+23 + 1</t>
  </si>
  <si>
    <t>14 +1</t>
  </si>
  <si>
    <t>Ti*-14D, Transfer-13D</t>
  </si>
  <si>
    <t>Ti*-14B, Transfer-13B</t>
  </si>
  <si>
    <t>20 + 1</t>
  </si>
  <si>
    <t>Ti*-15A, Transfer-13A</t>
  </si>
  <si>
    <t>21 + 2</t>
  </si>
  <si>
    <t>23 + 1</t>
  </si>
  <si>
    <t>Ti*-14C, Transfer-13C</t>
  </si>
  <si>
    <t>Ti*-14B, transfer-13B</t>
  </si>
  <si>
    <t>Ti*-14C, Transfer -13C</t>
  </si>
  <si>
    <t>Yuliyanto, S.Pd.I, M.Pd</t>
  </si>
  <si>
    <t>Ti*-15A,16A, Tranfer - 13A</t>
  </si>
  <si>
    <t>Ti*-14D,15B</t>
  </si>
  <si>
    <t>Ti*-16A, Ti*-17A</t>
  </si>
  <si>
    <t>Halaman : 8</t>
  </si>
  <si>
    <t>Untuk Strata 1 : Pada kolom Jurusan tertulis : SI * atau TI *</t>
  </si>
  <si>
    <t>Ti*-17M-12, TI*16M</t>
  </si>
  <si>
    <t>14+14 +1</t>
  </si>
  <si>
    <t>14+6</t>
  </si>
  <si>
    <t>Ti*-17M-3, Trans.-13M</t>
  </si>
  <si>
    <t xml:space="preserve"> JADWAL  UJIAN  AKHIR  SEMESTER</t>
  </si>
  <si>
    <t>15 Jan.</t>
  </si>
  <si>
    <t>2018</t>
  </si>
  <si>
    <t>16 Jan.</t>
  </si>
  <si>
    <t>17 Jan.</t>
  </si>
  <si>
    <t>18 Jan.</t>
  </si>
  <si>
    <t>19 Jan.</t>
  </si>
  <si>
    <t>22 Jan.</t>
  </si>
  <si>
    <t>23 Jan.</t>
  </si>
  <si>
    <t>24 Jan.</t>
  </si>
  <si>
    <t>25 Jan.</t>
  </si>
  <si>
    <t>26 Jan.</t>
  </si>
  <si>
    <t>29 Jan.</t>
  </si>
  <si>
    <t>30 Jan.</t>
  </si>
  <si>
    <t>31 Jan.</t>
  </si>
  <si>
    <t>1 Feb.</t>
  </si>
  <si>
    <t>2 Feb.</t>
  </si>
  <si>
    <t>Bahasa Inggris III (Praktek/lisan)</t>
  </si>
  <si>
    <t>Bahasa Inggris V (Praktek/Lisan)</t>
  </si>
  <si>
    <t>Pemrograman Game (Praktek)</t>
  </si>
  <si>
    <t>Jaringan Komputer I (Praktek)</t>
  </si>
  <si>
    <t xml:space="preserve">Jaringan Komputer I (Praktek) </t>
  </si>
  <si>
    <t>Sistem Informasi Geografis (Praktek)</t>
  </si>
  <si>
    <t>Pemrograman Web II (Praktek)</t>
  </si>
  <si>
    <t>Pemrograman Database I (Praktek)</t>
  </si>
  <si>
    <t>Algoritma &amp; Dasar  Pemrograman (Praktek)</t>
  </si>
  <si>
    <t>Algoritma Pemrograman &amp; Struktur Data (Praktek)</t>
  </si>
  <si>
    <t>Bahasa Inggris I (Praktek/Lisan)</t>
  </si>
  <si>
    <t>Sistem Operasi &amp; Pengelolaan Instalasi Komputer I (Praktek)</t>
  </si>
  <si>
    <t>TI-16B</t>
  </si>
  <si>
    <t>10.00 - 12.30</t>
  </si>
  <si>
    <t>18.30 - 21.30</t>
  </si>
  <si>
    <t>Pengembangan Aplikasi Bisnis (Praktek/Take Home)</t>
  </si>
  <si>
    <t>4+8+20</t>
  </si>
  <si>
    <t>3+22+17</t>
  </si>
  <si>
    <t>8 + 5</t>
  </si>
  <si>
    <t>27+3 + 3</t>
  </si>
  <si>
    <t>5 + 2</t>
  </si>
  <si>
    <t>19+2+12</t>
  </si>
  <si>
    <t>27+2 + 4</t>
  </si>
  <si>
    <t>13+23</t>
  </si>
  <si>
    <t>9 + 1</t>
  </si>
  <si>
    <t>Si*-13C,14A,B,C, 15A</t>
  </si>
  <si>
    <t>2+3+1+5+2</t>
  </si>
  <si>
    <t>31+1</t>
  </si>
  <si>
    <t>Si*-17A, 13A</t>
  </si>
  <si>
    <t>1+11+1</t>
  </si>
  <si>
    <t>Ti-14C,16C, 14D</t>
  </si>
  <si>
    <t>9+19+2</t>
  </si>
  <si>
    <t>2+18+12</t>
  </si>
  <si>
    <t>Si*-16M, 14M</t>
  </si>
  <si>
    <t>Si-15B,16B</t>
  </si>
  <si>
    <t>1 + 5</t>
  </si>
  <si>
    <t>Mi-16A, MI-14A, KA-15A</t>
  </si>
  <si>
    <t>14+1 + 1+2</t>
  </si>
  <si>
    <t>Ti*-17M-3, 16M, 13M, 14M</t>
  </si>
  <si>
    <t>20+1+2+1</t>
  </si>
  <si>
    <t>27 +2</t>
  </si>
  <si>
    <t>8+5</t>
  </si>
  <si>
    <t>14+1 + 3+2</t>
  </si>
  <si>
    <t>Ti*-17-M-3, 16M, Transfer, 14M</t>
  </si>
  <si>
    <t>27+2 + 1</t>
  </si>
  <si>
    <t>20+7+1</t>
  </si>
  <si>
    <t>Si*-15M, 13M, 14M</t>
  </si>
  <si>
    <t>23 + 13</t>
  </si>
  <si>
    <t>5+26</t>
  </si>
  <si>
    <t>3+26</t>
  </si>
  <si>
    <t>24+2</t>
  </si>
  <si>
    <t>5+18 + 1</t>
  </si>
  <si>
    <t>4+19 + 1</t>
  </si>
  <si>
    <t>0+11+1</t>
  </si>
  <si>
    <t>Desain Web II (Praktek/Presentasi)</t>
  </si>
  <si>
    <t>Multimedia Lanjut (Praktek/Presentasi)</t>
  </si>
  <si>
    <t>13.15 - 16.00</t>
  </si>
  <si>
    <t>Sistem informasi (Presentasi)</t>
  </si>
  <si>
    <t>Kecerdasan Buatan II (Presentasi)</t>
  </si>
  <si>
    <t>Etika Profesi &amp; Bimbingan Karier (Take Home)</t>
  </si>
  <si>
    <t>Interpersonal Skill (Take Home)</t>
  </si>
  <si>
    <t>Pemrograman Mobil II (Presentasi)</t>
  </si>
  <si>
    <t>Manajemen Mutu (Tertulis)</t>
  </si>
  <si>
    <t>Pemrograman Mobil I (Take Home)</t>
  </si>
  <si>
    <t>Otomata Bahasa &amp; Teknik Kompilasi (Take Home)</t>
  </si>
  <si>
    <t>12.00 - 14.00</t>
  </si>
  <si>
    <t>Perencanaan Strategi Sistem Informasi (Take Home)</t>
  </si>
  <si>
    <t>Perencanaan Strategi Sistem Informasi (take home)</t>
  </si>
  <si>
    <t>Riset Operasi (Tertulis)</t>
  </si>
  <si>
    <t>TI*-15A, 15 C</t>
  </si>
  <si>
    <t>26 + 23</t>
  </si>
  <si>
    <t>20.10 - 21.00</t>
  </si>
  <si>
    <t>Metoda Numerik (Take Home)</t>
  </si>
  <si>
    <t>Enterprise Resource Planning (Take Home)</t>
  </si>
  <si>
    <t>Multimedia Dasar * (Presentasi)</t>
  </si>
  <si>
    <t>Sistem Operasi &amp; Pengelolaan Instalasi Komputer I (Praktek/presentasi)</t>
  </si>
  <si>
    <t>16.30 - 18.30</t>
  </si>
  <si>
    <t>18.45 - 20.00</t>
  </si>
  <si>
    <t>18.45 - 20.30</t>
  </si>
  <si>
    <t>Sistem Pengambilan Keputusan/Sistem Penunjang Keputusan (Presentasi)</t>
  </si>
  <si>
    <t>Riset Teknologi Informasi (take home)</t>
  </si>
  <si>
    <t>Tata Kelola &amp; Audit Sistem Informasi (Take Home)</t>
  </si>
  <si>
    <t>Pengantar Sistem Informasi (take home)</t>
  </si>
  <si>
    <t>Struktur Data (Take home)</t>
  </si>
  <si>
    <t>Struktur Data (take home)</t>
  </si>
  <si>
    <t>Manajemen Proyek Sistem Informasi /T I(take home)</t>
  </si>
  <si>
    <t>Manajemen Proyek TI/SI (take home)</t>
  </si>
  <si>
    <t>Manajemen Investasi Sistem Informasi (Tertulis)</t>
  </si>
  <si>
    <t>Bahasa Inggris V (take home)</t>
  </si>
  <si>
    <t>Paket Program Komputer (Presentasi)</t>
  </si>
  <si>
    <t>Testing &amp; Implementasi Sistem (Presentasi)</t>
  </si>
  <si>
    <t>16.30 - 20.00</t>
  </si>
  <si>
    <t>Perencanaan Strategi Sistem Informasi (tertulis)</t>
  </si>
  <si>
    <t>Bahasa Inggris III (toefl-grammar)</t>
  </si>
  <si>
    <t>Bahasa Inggris III (toefl - grammar)</t>
  </si>
  <si>
    <t>13.00 - 15.30</t>
  </si>
  <si>
    <t>09.00 - 11.30</t>
  </si>
  <si>
    <t>12.00 - 15.00</t>
  </si>
  <si>
    <t>Multimedia Dasar * (Tertulis)</t>
  </si>
  <si>
    <t>13.30 - 15.30</t>
  </si>
  <si>
    <t>10.00 - 12.00</t>
  </si>
  <si>
    <t>Struktur Data (Take Home)</t>
  </si>
  <si>
    <t>20.00 - 21.00</t>
  </si>
  <si>
    <t>Keamanan Sistem Informasi (take home)</t>
  </si>
  <si>
    <t>Pemrograman Web II (take home)</t>
  </si>
  <si>
    <t>1 +8</t>
  </si>
  <si>
    <t xml:space="preserve">Tanggal  15 Januari s/d  2 Februari 2018 </t>
  </si>
  <si>
    <t>17.00 - 18.00</t>
  </si>
  <si>
    <t>Desain Web II (Presentasi)</t>
  </si>
  <si>
    <t>8+3</t>
  </si>
  <si>
    <t>Mi-15A, Mi-15M</t>
  </si>
  <si>
    <t>Ti-14A,TI-16AB</t>
  </si>
  <si>
    <t>1 + 26</t>
  </si>
  <si>
    <t>Ti-17</t>
  </si>
  <si>
    <t>Ti-15M, 17M</t>
  </si>
  <si>
    <t>Penguji/Pengampu</t>
  </si>
  <si>
    <t>Surakarta, 8 Januari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</si>
</sst>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  <font>
      <b/>
      <sz val="9"/>
      <name val="Terminal"/>
      <family val="3"/>
      <charset val="255"/>
    </font>
    <font>
      <b/>
      <sz val="10"/>
      <name val="Arial"/>
      <family val="2"/>
    </font>
    <font>
      <b/>
      <sz val="20"/>
      <name val="Calligrapher"/>
    </font>
    <font>
      <b/>
      <sz val="16"/>
      <name val="Tahoma"/>
      <family val="2"/>
    </font>
    <font>
      <b/>
      <sz val="13.5"/>
      <name val="Tahoma"/>
      <family val="2"/>
    </font>
    <font>
      <b/>
      <sz val="12"/>
      <name val="System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3.5"/>
      <name val="Terminal"/>
      <family val="3"/>
      <charset val="255"/>
    </font>
    <font>
      <i/>
      <sz val="11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24"/>
      <name val="Calligrapher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color theme="3" tint="-0.249977111117893"/>
      <name val="Arial"/>
      <family val="2"/>
    </font>
    <font>
      <b/>
      <i/>
      <sz val="14"/>
      <color theme="3" tint="-0.249977111117893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1"/>
      <color rgb="FF0000FF"/>
      <name val="Times New Roman"/>
      <family val="1"/>
    </font>
    <font>
      <sz val="16"/>
      <name val="Calibri"/>
      <family val="2"/>
      <scheme val="minor"/>
    </font>
    <font>
      <sz val="16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i/>
      <u/>
      <sz val="10"/>
      <name val="Arial"/>
      <family val="2"/>
    </font>
    <font>
      <i/>
      <u/>
      <sz val="11"/>
      <name val="Arial"/>
      <family val="2"/>
    </font>
    <font>
      <b/>
      <sz val="18"/>
      <name val="System"/>
      <family val="2"/>
    </font>
    <font>
      <sz val="14"/>
      <color rgb="FF0000FF"/>
      <name val="Arial"/>
      <family val="2"/>
    </font>
    <font>
      <sz val="14"/>
      <color rgb="FF0000FF"/>
      <name val="Calibri"/>
      <family val="2"/>
      <scheme val="minor"/>
    </font>
    <font>
      <sz val="14"/>
      <color rgb="FF0000FF"/>
      <name val="Times New Roman"/>
      <family val="1"/>
    </font>
    <font>
      <sz val="12"/>
      <color rgb="FF0000FF"/>
      <name val="Arial"/>
      <family val="2"/>
    </font>
    <font>
      <sz val="12"/>
      <color rgb="FF0000FF"/>
      <name val="Times New Roman"/>
      <family val="1"/>
    </font>
    <font>
      <sz val="11"/>
      <color rgb="FF0000FF"/>
      <name val="Arial"/>
      <family val="2"/>
    </font>
    <font>
      <sz val="12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699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/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9" fillId="0" borderId="0" xfId="0" applyFont="1" applyFill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0" borderId="0" xfId="0" applyFont="1"/>
    <xf numFmtId="14" fontId="3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3" fillId="0" borderId="0" xfId="0" quotePrefix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4" fontId="4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0" fillId="5" borderId="0" xfId="0" applyFill="1"/>
    <xf numFmtId="0" fontId="2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11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5" fillId="0" borderId="0" xfId="0" quotePrefix="1" applyFont="1" applyAlignment="1">
      <alignment vertical="center"/>
    </xf>
    <xf numFmtId="0" fontId="2" fillId="0" borderId="0" xfId="0" applyFont="1"/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quotePrefix="1" applyFo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38" xfId="0" applyFont="1" applyBorder="1" applyAlignment="1">
      <alignment horizontal="center"/>
    </xf>
    <xf numFmtId="0" fontId="1" fillId="0" borderId="33" xfId="0" applyFont="1" applyBorder="1"/>
    <xf numFmtId="0" fontId="1" fillId="0" borderId="3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1" fillId="0" borderId="42" xfId="0" applyFont="1" applyBorder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7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14" fontId="27" fillId="0" borderId="2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" fillId="0" borderId="9" xfId="0" applyFont="1" applyFill="1" applyBorder="1"/>
    <xf numFmtId="2" fontId="1" fillId="6" borderId="9" xfId="0" applyNumberFormat="1" applyFont="1" applyFill="1" applyBorder="1" applyAlignment="1">
      <alignment horizontal="left" vertical="center"/>
    </xf>
    <xf numFmtId="0" fontId="1" fillId="6" borderId="9" xfId="0" applyFont="1" applyFill="1" applyBorder="1" applyAlignment="1">
      <alignment vertical="center"/>
    </xf>
    <xf numFmtId="0" fontId="0" fillId="0" borderId="9" xfId="0" quotePrefix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" fillId="0" borderId="37" xfId="0" applyFont="1" applyBorder="1"/>
    <xf numFmtId="0" fontId="4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0" xfId="0" quotePrefix="1" applyFont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/>
    <xf numFmtId="0" fontId="1" fillId="0" borderId="6" xfId="0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1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0" fontId="32" fillId="0" borderId="56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6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8" fillId="0" borderId="4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9" xfId="0" quotePrefix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29" fillId="0" borderId="53" xfId="0" applyFont="1" applyFill="1" applyBorder="1" applyAlignment="1"/>
    <xf numFmtId="0" fontId="29" fillId="0" borderId="54" xfId="0" applyFont="1" applyFill="1" applyBorder="1" applyAlignment="1"/>
    <xf numFmtId="0" fontId="29" fillId="0" borderId="55" xfId="0" applyFont="1" applyFill="1" applyBorder="1" applyAlignment="1"/>
    <xf numFmtId="0" fontId="3" fillId="0" borderId="58" xfId="0" applyFont="1" applyFill="1" applyBorder="1" applyAlignment="1">
      <alignment vertical="center"/>
    </xf>
    <xf numFmtId="0" fontId="29" fillId="0" borderId="59" xfId="0" applyFont="1" applyFill="1" applyBorder="1" applyAlignment="1"/>
    <xf numFmtId="0" fontId="29" fillId="0" borderId="58" xfId="0" applyFont="1" applyFill="1" applyBorder="1" applyAlignment="1"/>
    <xf numFmtId="0" fontId="29" fillId="0" borderId="60" xfId="0" applyFont="1" applyFill="1" applyBorder="1" applyAlignment="1"/>
    <xf numFmtId="0" fontId="3" fillId="0" borderId="53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29" fillId="0" borderId="5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9" fillId="0" borderId="63" xfId="0" applyFont="1" applyFill="1" applyBorder="1" applyAlignment="1"/>
    <xf numFmtId="0" fontId="3" fillId="0" borderId="5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9" fillId="0" borderId="16" xfId="0" applyFont="1" applyFill="1" applyBorder="1" applyAlignment="1"/>
    <xf numFmtId="0" fontId="29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9" fillId="0" borderId="53" xfId="0" applyFont="1" applyFill="1" applyBorder="1" applyAlignment="1">
      <alignment horizontal="left"/>
    </xf>
    <xf numFmtId="0" fontId="29" fillId="0" borderId="59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4" fontId="27" fillId="0" borderId="1" xfId="0" quotePrefix="1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5" fillId="9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9" fillId="0" borderId="35" xfId="0" applyFont="1" applyFill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9" fillId="0" borderId="7" xfId="0" applyFont="1" applyFill="1" applyBorder="1" applyAlignment="1"/>
    <xf numFmtId="0" fontId="29" fillId="0" borderId="7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5" fillId="0" borderId="15" xfId="0" applyFont="1" applyBorder="1" applyAlignment="1">
      <alignment horizontal="left" vertical="center"/>
    </xf>
    <xf numFmtId="0" fontId="50" fillId="0" borderId="34" xfId="0" applyFont="1" applyFill="1" applyBorder="1" applyAlignment="1">
      <alignment horizontal="left" vertical="center"/>
    </xf>
    <xf numFmtId="0" fontId="49" fillId="0" borderId="24" xfId="0" applyFont="1" applyFill="1" applyBorder="1"/>
    <xf numFmtId="0" fontId="50" fillId="0" borderId="34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wrapText="1"/>
    </xf>
    <xf numFmtId="0" fontId="52" fillId="0" borderId="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" fontId="48" fillId="0" borderId="24" xfId="0" applyNumberFormat="1" applyFont="1" applyFill="1" applyBorder="1" applyAlignment="1">
      <alignment horizontal="left"/>
    </xf>
    <xf numFmtId="1" fontId="53" fillId="0" borderId="34" xfId="0" applyNumberFormat="1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left"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1" fontId="51" fillId="0" borderId="43" xfId="0" applyNumberFormat="1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48" fillId="0" borderId="24" xfId="0" applyFont="1" applyFill="1" applyBorder="1" applyAlignment="1">
      <alignment horizontal="left"/>
    </xf>
    <xf numFmtId="0" fontId="51" fillId="0" borderId="37" xfId="0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/>
    </xf>
    <xf numFmtId="1" fontId="51" fillId="0" borderId="24" xfId="0" applyNumberFormat="1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left" vertical="center" wrapText="1"/>
    </xf>
    <xf numFmtId="14" fontId="3" fillId="8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left" vertical="center" wrapText="1"/>
    </xf>
    <xf numFmtId="1" fontId="53" fillId="0" borderId="30" xfId="0" applyNumberFormat="1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14" fontId="27" fillId="8" borderId="2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8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4" fontId="3" fillId="0" borderId="0" xfId="0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33" xfId="0" applyFont="1" applyFill="1" applyBorder="1"/>
    <xf numFmtId="0" fontId="19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8" borderId="8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center"/>
    </xf>
    <xf numFmtId="0" fontId="50" fillId="8" borderId="8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left" vertical="center"/>
    </xf>
    <xf numFmtId="0" fontId="50" fillId="8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2" fillId="8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" fontId="53" fillId="0" borderId="17" xfId="0" applyNumberFormat="1" applyFont="1" applyFill="1" applyBorder="1" applyAlignment="1">
      <alignment horizontal="left" vertical="center" wrapText="1"/>
    </xf>
    <xf numFmtId="1" fontId="51" fillId="0" borderId="43" xfId="0" applyNumberFormat="1" applyFont="1" applyFill="1" applyBorder="1" applyAlignment="1">
      <alignment horizontal="left" vertical="center" wrapText="1"/>
    </xf>
    <xf numFmtId="1" fontId="51" fillId="0" borderId="1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" fontId="30" fillId="0" borderId="43" xfId="0" applyNumberFormat="1" applyFont="1" applyFill="1" applyBorder="1" applyAlignment="1">
      <alignment horizontal="left" vertical="center" wrapText="1"/>
    </xf>
    <xf numFmtId="0" fontId="22" fillId="8" borderId="2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0" fillId="8" borderId="2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/>
    </xf>
    <xf numFmtId="0" fontId="22" fillId="8" borderId="8" xfId="0" quotePrefix="1" applyFont="1" applyFill="1" applyBorder="1" applyAlignment="1">
      <alignment horizontal="center" vertical="center"/>
    </xf>
    <xf numFmtId="1" fontId="48" fillId="0" borderId="17" xfId="0" applyNumberFormat="1" applyFont="1" applyFill="1" applyBorder="1" applyAlignment="1">
      <alignment horizontal="left" vertical="center"/>
    </xf>
    <xf numFmtId="1" fontId="48" fillId="0" borderId="16" xfId="0" applyNumberFormat="1" applyFont="1" applyFill="1" applyBorder="1" applyAlignment="1">
      <alignment horizontal="left" vertical="center"/>
    </xf>
    <xf numFmtId="0" fontId="48" fillId="0" borderId="26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1" fontId="51" fillId="0" borderId="17" xfId="0" applyNumberFormat="1" applyFont="1" applyFill="1" applyBorder="1" applyAlignment="1">
      <alignment horizontal="left" vertical="center" wrapText="1"/>
    </xf>
    <xf numFmtId="0" fontId="30" fillId="8" borderId="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" fontId="48" fillId="0" borderId="43" xfId="0" applyNumberFormat="1" applyFont="1" applyFill="1" applyBorder="1" applyAlignment="1">
      <alignment horizontal="left" vertical="center"/>
    </xf>
    <xf numFmtId="1" fontId="48" fillId="0" borderId="1" xfId="0" applyNumberFormat="1" applyFont="1" applyFill="1" applyBorder="1" applyAlignment="1">
      <alignment horizontal="left" vertical="center"/>
    </xf>
    <xf numFmtId="1" fontId="48" fillId="0" borderId="24" xfId="0" applyNumberFormat="1" applyFont="1" applyFill="1" applyBorder="1" applyAlignment="1">
      <alignment horizontal="left" vertical="center"/>
    </xf>
    <xf numFmtId="1" fontId="48" fillId="0" borderId="34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center"/>
    </xf>
    <xf numFmtId="1" fontId="30" fillId="0" borderId="26" xfId="0" applyNumberFormat="1" applyFont="1" applyFill="1" applyBorder="1" applyAlignment="1">
      <alignment horizontal="left" vertical="center"/>
    </xf>
    <xf numFmtId="1" fontId="30" fillId="0" borderId="44" xfId="0" applyNumberFormat="1" applyFont="1" applyFill="1" applyBorder="1" applyAlignment="1">
      <alignment horizontal="left" vertical="center"/>
    </xf>
    <xf numFmtId="1" fontId="30" fillId="0" borderId="24" xfId="0" applyNumberFormat="1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0" fontId="50" fillId="8" borderId="8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50" fillId="8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38" fillId="0" borderId="24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38" fillId="0" borderId="43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38" fillId="0" borderId="44" xfId="0" applyFont="1" applyFill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2" fillId="8" borderId="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22" fillId="8" borderId="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left" vertical="center" wrapText="1"/>
    </xf>
    <xf numFmtId="1" fontId="30" fillId="0" borderId="26" xfId="0" applyNumberFormat="1" applyFont="1" applyFill="1" applyBorder="1" applyAlignment="1">
      <alignment horizontal="left" vertical="center" wrapText="1"/>
    </xf>
    <xf numFmtId="1" fontId="30" fillId="0" borderId="44" xfId="0" applyNumberFormat="1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0" fontId="37" fillId="0" borderId="4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44" xfId="0" applyFont="1" applyFill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left" vertical="center" wrapText="1"/>
    </xf>
    <xf numFmtId="1" fontId="30" fillId="0" borderId="16" xfId="0" applyNumberFormat="1" applyFont="1" applyFill="1" applyBorder="1" applyAlignment="1">
      <alignment horizontal="left" vertical="center" wrapText="1"/>
    </xf>
    <xf numFmtId="0" fontId="31" fillId="2" borderId="43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horizontal="left" vertical="center" wrapText="1"/>
    </xf>
    <xf numFmtId="1" fontId="30" fillId="0" borderId="3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48" fillId="0" borderId="43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26" xfId="0" applyFont="1" applyFill="1" applyBorder="1" applyAlignment="1">
      <alignment horizontal="center" vertical="center"/>
    </xf>
    <xf numFmtId="0" fontId="50" fillId="8" borderId="25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" fontId="48" fillId="0" borderId="43" xfId="0" applyNumberFormat="1" applyFont="1" applyFill="1" applyBorder="1" applyAlignment="1">
      <alignment horizontal="left" vertical="center" wrapText="1"/>
    </xf>
    <xf numFmtId="1" fontId="48" fillId="0" borderId="1" xfId="0" applyNumberFormat="1" applyFont="1" applyFill="1" applyBorder="1" applyAlignment="1">
      <alignment horizontal="left" vertical="center" wrapText="1"/>
    </xf>
    <xf numFmtId="1" fontId="48" fillId="0" borderId="26" xfId="0" applyNumberFormat="1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/>
    </xf>
    <xf numFmtId="0" fontId="49" fillId="0" borderId="44" xfId="0" applyFont="1" applyFill="1" applyBorder="1" applyAlignment="1">
      <alignment horizontal="left" vertical="center"/>
    </xf>
    <xf numFmtId="0" fontId="22" fillId="8" borderId="8" xfId="0" quotePrefix="1" applyFont="1" applyFill="1" applyBorder="1" applyAlignment="1">
      <alignment horizontal="center" vertical="center"/>
    </xf>
    <xf numFmtId="0" fontId="22" fillId="8" borderId="25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1" fontId="48" fillId="0" borderId="17" xfId="0" applyNumberFormat="1" applyFont="1" applyFill="1" applyBorder="1" applyAlignment="1">
      <alignment horizontal="left" vertical="center"/>
    </xf>
    <xf numFmtId="1" fontId="48" fillId="0" borderId="16" xfId="0" applyNumberFormat="1" applyFont="1" applyFill="1" applyBorder="1" applyAlignment="1">
      <alignment horizontal="left" vertical="center"/>
    </xf>
    <xf numFmtId="1" fontId="48" fillId="0" borderId="44" xfId="0" applyNumberFormat="1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48" fillId="0" borderId="26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30" fillId="0" borderId="24" xfId="0" applyNumberFormat="1" applyFont="1" applyFill="1" applyBorder="1" applyAlignment="1">
      <alignment horizontal="left"/>
    </xf>
    <xf numFmtId="1" fontId="30" fillId="0" borderId="34" xfId="0" applyNumberFormat="1" applyFont="1" applyFill="1" applyBorder="1" applyAlignment="1">
      <alignment horizontal="left"/>
    </xf>
    <xf numFmtId="0" fontId="49" fillId="0" borderId="43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1" fontId="7" fillId="0" borderId="26" xfId="0" applyNumberFormat="1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4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" fontId="50" fillId="0" borderId="43" xfId="0" applyNumberFormat="1" applyFont="1" applyFill="1" applyBorder="1" applyAlignment="1">
      <alignment horizontal="left" vertical="center" wrapText="1"/>
    </xf>
    <xf numFmtId="1" fontId="50" fillId="0" borderId="1" xfId="0" applyNumberFormat="1" applyFont="1" applyFill="1" applyBorder="1" applyAlignment="1">
      <alignment horizontal="left" vertical="center" wrapText="1"/>
    </xf>
    <xf numFmtId="1" fontId="50" fillId="0" borderId="26" xfId="0" applyNumberFormat="1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0" fontId="38" fillId="0" borderId="26" xfId="0" applyFont="1" applyFill="1" applyBorder="1" applyAlignment="1">
      <alignment horizontal="left" vertical="center" wrapText="1"/>
    </xf>
    <xf numFmtId="0" fontId="38" fillId="0" borderId="44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wrapText="1"/>
    </xf>
    <xf numFmtId="1" fontId="7" fillId="0" borderId="34" xfId="0" applyNumberFormat="1" applyFont="1" applyFill="1" applyBorder="1" applyAlignment="1">
      <alignment horizontal="left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/>
    </xf>
    <xf numFmtId="0" fontId="54" fillId="0" borderId="44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1" fontId="51" fillId="0" borderId="43" xfId="0" applyNumberFormat="1" applyFont="1" applyFill="1" applyBorder="1" applyAlignment="1">
      <alignment horizontal="left" vertical="center" wrapText="1"/>
    </xf>
    <xf numFmtId="1" fontId="51" fillId="0" borderId="26" xfId="0" applyNumberFormat="1" applyFont="1" applyFill="1" applyBorder="1" applyAlignment="1">
      <alignment horizontal="left" vertical="center" wrapText="1"/>
    </xf>
    <xf numFmtId="0" fontId="31" fillId="2" borderId="29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left"/>
    </xf>
    <xf numFmtId="0" fontId="41" fillId="0" borderId="34" xfId="0" applyFont="1" applyFill="1" applyBorder="1" applyAlignment="1">
      <alignment horizontal="left"/>
    </xf>
    <xf numFmtId="1" fontId="51" fillId="0" borderId="17" xfId="0" applyNumberFormat="1" applyFont="1" applyFill="1" applyBorder="1" applyAlignment="1">
      <alignment horizontal="left" vertical="center" wrapText="1"/>
    </xf>
    <xf numFmtId="1" fontId="51" fillId="0" borderId="1" xfId="0" applyNumberFormat="1" applyFont="1" applyFill="1" applyBorder="1" applyAlignment="1">
      <alignment horizontal="left" vertical="center" wrapText="1"/>
    </xf>
    <xf numFmtId="1" fontId="51" fillId="0" borderId="16" xfId="0" applyNumberFormat="1" applyFont="1" applyFill="1" applyBorder="1" applyAlignment="1">
      <alignment horizontal="left" vertical="center" wrapText="1"/>
    </xf>
    <xf numFmtId="1" fontId="51" fillId="0" borderId="44" xfId="0" applyNumberFormat="1" applyFont="1" applyFill="1" applyBorder="1" applyAlignment="1">
      <alignment horizontal="left" vertical="center" wrapText="1"/>
    </xf>
    <xf numFmtId="0" fontId="53" fillId="0" borderId="8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 wrapText="1"/>
    </xf>
    <xf numFmtId="1" fontId="53" fillId="0" borderId="17" xfId="0" applyNumberFormat="1" applyFont="1" applyFill="1" applyBorder="1" applyAlignment="1">
      <alignment horizontal="left" vertical="center" wrapText="1"/>
    </xf>
    <xf numFmtId="1" fontId="53" fillId="0" borderId="44" xfId="0" applyNumberFormat="1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1" fillId="2" borderId="38" xfId="0" applyFont="1" applyFill="1" applyBorder="1" applyAlignment="1">
      <alignment horizontal="center" vertical="center"/>
    </xf>
    <xf numFmtId="0" fontId="22" fillId="8" borderId="2" xfId="0" quotePrefix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left" vertical="center" wrapText="1"/>
    </xf>
    <xf numFmtId="1" fontId="48" fillId="0" borderId="43" xfId="0" applyNumberFormat="1" applyFont="1" applyFill="1" applyBorder="1" applyAlignment="1">
      <alignment horizontal="left" vertical="center"/>
    </xf>
    <xf numFmtId="1" fontId="48" fillId="0" borderId="26" xfId="0" applyNumberFormat="1" applyFont="1" applyFill="1" applyBorder="1" applyAlignment="1">
      <alignment horizontal="left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left" vertical="center" wrapText="1"/>
    </xf>
    <xf numFmtId="1" fontId="48" fillId="0" borderId="1" xfId="0" applyNumberFormat="1" applyFont="1" applyFill="1" applyBorder="1" applyAlignment="1">
      <alignment horizontal="left" vertical="center"/>
    </xf>
    <xf numFmtId="0" fontId="37" fillId="0" borderId="43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1" fontId="22" fillId="0" borderId="43" xfId="0" applyNumberFormat="1" applyFont="1" applyFill="1" applyBorder="1" applyAlignment="1">
      <alignment horizontal="left" vertical="center" wrapText="1"/>
    </xf>
    <xf numFmtId="1" fontId="22" fillId="0" borderId="17" xfId="0" applyNumberFormat="1" applyFont="1" applyFill="1" applyBorder="1" applyAlignment="1">
      <alignment horizontal="left" vertical="center" wrapText="1"/>
    </xf>
    <xf numFmtId="1" fontId="22" fillId="0" borderId="26" xfId="0" applyNumberFormat="1" applyFont="1" applyFill="1" applyBorder="1" applyAlignment="1">
      <alignment horizontal="left" vertical="center" wrapText="1"/>
    </xf>
    <xf numFmtId="1" fontId="22" fillId="0" borderId="44" xfId="0" applyNumberFormat="1" applyFont="1" applyFill="1" applyBorder="1" applyAlignment="1">
      <alignment horizontal="left" vertical="center" wrapText="1"/>
    </xf>
    <xf numFmtId="1" fontId="48" fillId="0" borderId="24" xfId="0" applyNumberFormat="1" applyFont="1" applyFill="1" applyBorder="1" applyAlignment="1">
      <alignment horizontal="left" vertical="center"/>
    </xf>
    <xf numFmtId="1" fontId="48" fillId="0" borderId="34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7" fillId="6" borderId="0" xfId="0" applyFont="1" applyFill="1" applyBorder="1" applyAlignment="1">
      <alignment horizontal="center" vertical="center"/>
    </xf>
    <xf numFmtId="15" fontId="24" fillId="0" borderId="0" xfId="0" quotePrefix="1" applyNumberFormat="1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34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6" fillId="0" borderId="8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4" fillId="0" borderId="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83"/>
  <sheetViews>
    <sheetView topLeftCell="A7" zoomScale="120" zoomScaleNormal="120" workbookViewId="0">
      <selection activeCell="B31" sqref="B31"/>
    </sheetView>
  </sheetViews>
  <sheetFormatPr defaultRowHeight="12.75"/>
  <cols>
    <col min="2" max="2" width="33.5703125" customWidth="1"/>
    <col min="3" max="3" width="11.7109375" customWidth="1"/>
    <col min="4" max="4" width="12.7109375" customWidth="1"/>
    <col min="5" max="5" width="5.7109375" customWidth="1"/>
    <col min="6" max="6" width="7.28515625" customWidth="1"/>
    <col min="7" max="7" width="9.7109375" customWidth="1"/>
  </cols>
  <sheetData>
    <row r="1" spans="1:9">
      <c r="A1" s="37" t="s">
        <v>31</v>
      </c>
      <c r="B1" s="37" t="s">
        <v>42</v>
      </c>
      <c r="C1" s="51" t="s">
        <v>29</v>
      </c>
      <c r="D1" s="51" t="s">
        <v>30</v>
      </c>
      <c r="F1" s="36" t="s">
        <v>19</v>
      </c>
      <c r="G1" s="36"/>
    </row>
    <row r="2" spans="1:9">
      <c r="A2" s="152">
        <v>1</v>
      </c>
      <c r="B2" s="145" t="s">
        <v>267</v>
      </c>
      <c r="C2" s="243" t="e">
        <f>COUNTIF(#REF!,'1'!A2)</f>
        <v>#REF!</v>
      </c>
      <c r="D2" s="243" t="e">
        <f>COUNTIF(#REF!,'1'!A2)</f>
        <v>#REF!</v>
      </c>
      <c r="E2" s="18"/>
      <c r="F2" s="147" t="e">
        <f>C2+D2</f>
        <v>#REF!</v>
      </c>
      <c r="G2" s="36"/>
      <c r="I2" s="243" t="s">
        <v>257</v>
      </c>
    </row>
    <row r="3" spans="1:9">
      <c r="A3" s="152">
        <v>2</v>
      </c>
      <c r="B3" s="145" t="s">
        <v>72</v>
      </c>
      <c r="C3" s="243" t="e">
        <f>COUNTIF(#REF!,'1'!A3)</f>
        <v>#REF!</v>
      </c>
      <c r="D3" s="243" t="e">
        <f>COUNTIF(#REF!,'1'!A3)</f>
        <v>#REF!</v>
      </c>
      <c r="E3" s="18"/>
      <c r="F3" s="147" t="e">
        <f t="shared" ref="F3:F68" si="0">C3+D3</f>
        <v>#REF!</v>
      </c>
      <c r="G3" s="36"/>
    </row>
    <row r="4" spans="1:9">
      <c r="A4" s="152">
        <v>3</v>
      </c>
      <c r="B4" s="145" t="s">
        <v>75</v>
      </c>
      <c r="C4" s="243" t="e">
        <f>COUNTIF(#REF!,'1'!A4)</f>
        <v>#REF!</v>
      </c>
      <c r="D4" s="243" t="e">
        <f>COUNTIF(#REF!,'1'!A4)</f>
        <v>#REF!</v>
      </c>
      <c r="E4" s="18"/>
      <c r="F4" s="147" t="e">
        <f t="shared" si="0"/>
        <v>#REF!</v>
      </c>
      <c r="G4" s="36"/>
      <c r="I4" s="243" t="s">
        <v>258</v>
      </c>
    </row>
    <row r="5" spans="1:9">
      <c r="A5" s="152">
        <v>4</v>
      </c>
      <c r="B5" s="240" t="s">
        <v>183</v>
      </c>
      <c r="C5" s="243" t="e">
        <f>COUNTIF(#REF!,'1'!A5)</f>
        <v>#REF!</v>
      </c>
      <c r="D5" s="243" t="e">
        <f>COUNTIF(#REF!,'1'!A5)</f>
        <v>#REF!</v>
      </c>
      <c r="E5" s="18"/>
      <c r="F5" s="147" t="e">
        <f t="shared" si="0"/>
        <v>#REF!</v>
      </c>
      <c r="G5" s="36"/>
    </row>
    <row r="6" spans="1:9">
      <c r="A6" s="152">
        <v>5</v>
      </c>
      <c r="B6" s="97" t="s">
        <v>74</v>
      </c>
      <c r="C6" s="243" t="e">
        <f>COUNTIF(#REF!,'1'!A6)</f>
        <v>#REF!</v>
      </c>
      <c r="D6" s="243" t="e">
        <f>COUNTIF(#REF!,'1'!A6)</f>
        <v>#REF!</v>
      </c>
      <c r="E6" s="18"/>
      <c r="F6" s="147" t="e">
        <f t="shared" si="0"/>
        <v>#REF!</v>
      </c>
      <c r="G6" s="36"/>
    </row>
    <row r="7" spans="1:9">
      <c r="A7" s="152">
        <v>6</v>
      </c>
      <c r="B7" s="214" t="s">
        <v>121</v>
      </c>
      <c r="C7" s="243" t="e">
        <f>COUNTIF(#REF!,'1'!A7)</f>
        <v>#REF!</v>
      </c>
      <c r="D7" s="243" t="e">
        <f>COUNTIF(#REF!,'1'!A7)</f>
        <v>#REF!</v>
      </c>
      <c r="E7" s="18"/>
      <c r="F7" s="369" t="e">
        <f t="shared" si="0"/>
        <v>#REF!</v>
      </c>
      <c r="G7" s="370"/>
      <c r="H7" s="26"/>
    </row>
    <row r="8" spans="1:9">
      <c r="A8" s="152">
        <v>7</v>
      </c>
      <c r="B8" s="215" t="s">
        <v>123</v>
      </c>
      <c r="C8" s="243" t="e">
        <f>COUNTIF(#REF!,'1'!A8)</f>
        <v>#REF!</v>
      </c>
      <c r="D8" s="243" t="e">
        <f>COUNTIF(#REF!,'1'!A8)</f>
        <v>#REF!</v>
      </c>
      <c r="E8" s="18"/>
      <c r="F8" s="430" t="e">
        <f t="shared" si="0"/>
        <v>#REF!</v>
      </c>
      <c r="G8" s="370"/>
      <c r="H8" s="26"/>
    </row>
    <row r="9" spans="1:9">
      <c r="A9" s="152">
        <v>8</v>
      </c>
      <c r="B9" s="245" t="s">
        <v>124</v>
      </c>
      <c r="C9" s="243" t="e">
        <f>COUNTIF(#REF!,'1'!A9)</f>
        <v>#REF!</v>
      </c>
      <c r="D9" s="243" t="e">
        <f>COUNTIF(#REF!,'1'!A9)</f>
        <v>#REF!</v>
      </c>
      <c r="E9" s="18"/>
      <c r="F9" s="430" t="e">
        <f t="shared" si="0"/>
        <v>#REF!</v>
      </c>
      <c r="G9" s="370"/>
      <c r="H9" s="26"/>
    </row>
    <row r="10" spans="1:9">
      <c r="A10" s="152">
        <v>9</v>
      </c>
      <c r="B10" s="245" t="s">
        <v>126</v>
      </c>
      <c r="C10" s="243" t="e">
        <f>COUNTIF(#REF!,'1'!A10)</f>
        <v>#REF!</v>
      </c>
      <c r="D10" s="243" t="e">
        <f>COUNTIF(#REF!,'1'!A10)</f>
        <v>#REF!</v>
      </c>
      <c r="E10" s="18"/>
      <c r="F10" s="430" t="e">
        <f t="shared" si="0"/>
        <v>#REF!</v>
      </c>
      <c r="G10" s="370"/>
      <c r="H10" s="26"/>
    </row>
    <row r="11" spans="1:9">
      <c r="A11" s="152">
        <v>10</v>
      </c>
      <c r="B11" s="146" t="s">
        <v>78</v>
      </c>
      <c r="C11" s="243" t="e">
        <f>COUNTIF(#REF!,'1'!A11)</f>
        <v>#REF!</v>
      </c>
      <c r="D11" s="243" t="e">
        <f>COUNTIF(#REF!,'1'!A11)</f>
        <v>#REF!</v>
      </c>
      <c r="E11" s="18"/>
      <c r="F11" s="369" t="e">
        <f t="shared" si="0"/>
        <v>#REF!</v>
      </c>
      <c r="G11" s="370"/>
      <c r="H11" s="26"/>
    </row>
    <row r="12" spans="1:9">
      <c r="A12" s="152">
        <v>11</v>
      </c>
      <c r="B12" s="244" t="s">
        <v>77</v>
      </c>
      <c r="C12" s="243" t="e">
        <f>COUNTIF(#REF!,'1'!A12)</f>
        <v>#REF!</v>
      </c>
      <c r="D12" s="243" t="e">
        <f>COUNTIF(#REF!,'1'!A12)</f>
        <v>#REF!</v>
      </c>
      <c r="E12" s="18"/>
      <c r="F12" s="430" t="e">
        <f t="shared" si="0"/>
        <v>#REF!</v>
      </c>
      <c r="G12" s="370"/>
      <c r="H12" s="26"/>
    </row>
    <row r="13" spans="1:9">
      <c r="A13" s="152">
        <v>12</v>
      </c>
      <c r="B13" s="290" t="s">
        <v>262</v>
      </c>
      <c r="C13" s="243" t="e">
        <f>COUNTIF(#REF!,'1'!A13)</f>
        <v>#REF!</v>
      </c>
      <c r="D13" s="243" t="e">
        <f>COUNTIF(#REF!,'1'!A13)</f>
        <v>#REF!</v>
      </c>
      <c r="E13" s="18"/>
      <c r="F13" s="430" t="e">
        <f t="shared" si="0"/>
        <v>#REF!</v>
      </c>
      <c r="G13" s="370"/>
      <c r="H13" s="26"/>
    </row>
    <row r="14" spans="1:9">
      <c r="A14" s="152">
        <v>13</v>
      </c>
      <c r="B14" s="213" t="s">
        <v>188</v>
      </c>
      <c r="C14" s="243" t="e">
        <f>COUNTIF(#REF!,'1'!A14)</f>
        <v>#REF!</v>
      </c>
      <c r="D14" s="243" t="e">
        <f>COUNTIF(#REF!,'1'!A14)</f>
        <v>#REF!</v>
      </c>
      <c r="E14" s="18"/>
      <c r="F14" s="369" t="e">
        <f t="shared" si="0"/>
        <v>#REF!</v>
      </c>
      <c r="G14" s="370"/>
      <c r="H14" s="26"/>
    </row>
    <row r="15" spans="1:9">
      <c r="A15" s="152">
        <v>14</v>
      </c>
      <c r="B15" s="146" t="s">
        <v>86</v>
      </c>
      <c r="C15" s="243" t="e">
        <f>COUNTIF(#REF!,'1'!A15)</f>
        <v>#REF!</v>
      </c>
      <c r="D15" s="243" t="e">
        <f>COUNTIF(#REF!,'1'!A15)</f>
        <v>#REF!</v>
      </c>
      <c r="E15" s="18"/>
      <c r="F15" s="369" t="e">
        <f t="shared" si="0"/>
        <v>#REF!</v>
      </c>
      <c r="G15" s="370"/>
      <c r="H15" s="26"/>
    </row>
    <row r="16" spans="1:9">
      <c r="A16" s="152">
        <v>15</v>
      </c>
      <c r="B16" s="289" t="s">
        <v>263</v>
      </c>
      <c r="C16" s="243" t="e">
        <f>COUNTIF(#REF!,'1'!A16)</f>
        <v>#REF!</v>
      </c>
      <c r="D16" s="243" t="e">
        <f>COUNTIF(#REF!,'1'!A16)</f>
        <v>#REF!</v>
      </c>
      <c r="E16" s="18"/>
      <c r="F16" s="369" t="e">
        <f t="shared" si="0"/>
        <v>#REF!</v>
      </c>
      <c r="G16" s="370"/>
      <c r="H16" s="26"/>
    </row>
    <row r="17" spans="1:8">
      <c r="A17" s="152">
        <v>16</v>
      </c>
      <c r="B17" s="244" t="s">
        <v>187</v>
      </c>
      <c r="C17" s="243" t="e">
        <f>COUNTIF(#REF!,'1'!A17)</f>
        <v>#REF!</v>
      </c>
      <c r="D17" s="243" t="e">
        <f>COUNTIF(#REF!,'1'!A17)</f>
        <v>#REF!</v>
      </c>
      <c r="E17" s="18"/>
      <c r="F17" s="369" t="e">
        <f t="shared" si="0"/>
        <v>#REF!</v>
      </c>
      <c r="G17" s="370"/>
      <c r="H17" s="26"/>
    </row>
    <row r="18" spans="1:8">
      <c r="A18" s="152">
        <v>17</v>
      </c>
      <c r="B18" s="148" t="s">
        <v>129</v>
      </c>
      <c r="C18" s="243" t="e">
        <f>COUNTIF(#REF!,'1'!A18)</f>
        <v>#REF!</v>
      </c>
      <c r="D18" s="243" t="e">
        <f>COUNTIF(#REF!,'1'!A18)</f>
        <v>#REF!</v>
      </c>
      <c r="E18" s="18"/>
      <c r="F18" s="369" t="e">
        <f t="shared" si="0"/>
        <v>#REF!</v>
      </c>
      <c r="G18" s="370"/>
      <c r="H18" s="26"/>
    </row>
    <row r="19" spans="1:8">
      <c r="A19" s="152">
        <v>18</v>
      </c>
      <c r="B19" s="146" t="s">
        <v>82</v>
      </c>
      <c r="C19" s="243" t="e">
        <f>COUNTIF(#REF!,'1'!A19)</f>
        <v>#REF!</v>
      </c>
      <c r="D19" s="243" t="e">
        <f>COUNTIF(#REF!,'1'!A19)</f>
        <v>#REF!</v>
      </c>
      <c r="E19" s="18"/>
      <c r="F19" s="369" t="e">
        <f t="shared" si="0"/>
        <v>#REF!</v>
      </c>
      <c r="G19" s="370"/>
      <c r="H19" s="26"/>
    </row>
    <row r="20" spans="1:8">
      <c r="A20" s="152">
        <v>19</v>
      </c>
      <c r="B20" s="193" t="s">
        <v>264</v>
      </c>
      <c r="C20" s="243" t="e">
        <f>COUNTIF(#REF!,'1'!A20)</f>
        <v>#REF!</v>
      </c>
      <c r="D20" s="243" t="e">
        <f>COUNTIF(#REF!,'1'!A20)</f>
        <v>#REF!</v>
      </c>
      <c r="E20" s="18"/>
      <c r="F20" s="430" t="e">
        <f t="shared" si="0"/>
        <v>#REF!</v>
      </c>
      <c r="G20" s="370"/>
      <c r="H20" s="26"/>
    </row>
    <row r="21" spans="1:8">
      <c r="A21" s="152">
        <v>20</v>
      </c>
      <c r="B21" s="146" t="s">
        <v>84</v>
      </c>
      <c r="C21" s="243" t="e">
        <f>COUNTIF(#REF!,'1'!A21)</f>
        <v>#REF!</v>
      </c>
      <c r="D21" s="243" t="e">
        <f>COUNTIF(#REF!,'1'!A21)</f>
        <v>#REF!</v>
      </c>
      <c r="E21" s="18"/>
      <c r="F21" s="369" t="e">
        <f t="shared" si="0"/>
        <v>#REF!</v>
      </c>
      <c r="G21" s="370"/>
      <c r="H21" s="26"/>
    </row>
    <row r="22" spans="1:8">
      <c r="A22" s="152">
        <v>21</v>
      </c>
      <c r="B22" s="215" t="s">
        <v>0</v>
      </c>
      <c r="C22" s="243" t="e">
        <f>COUNTIF(#REF!,'1'!A22)</f>
        <v>#REF!</v>
      </c>
      <c r="D22" s="243" t="e">
        <f>COUNTIF(#REF!,'1'!A22)</f>
        <v>#REF!</v>
      </c>
      <c r="E22" s="18"/>
      <c r="F22" s="369" t="e">
        <f t="shared" si="0"/>
        <v>#REF!</v>
      </c>
      <c r="G22" s="370"/>
      <c r="H22" s="26"/>
    </row>
    <row r="23" spans="1:8">
      <c r="A23" s="152">
        <v>22</v>
      </c>
      <c r="B23" s="245" t="s">
        <v>88</v>
      </c>
      <c r="C23" s="243" t="e">
        <f>COUNTIF(#REF!,'1'!A23)</f>
        <v>#REF!</v>
      </c>
      <c r="D23" s="243" t="e">
        <f>COUNTIF(#REF!,'1'!A23)</f>
        <v>#REF!</v>
      </c>
      <c r="E23" s="18"/>
      <c r="F23" s="369" t="e">
        <f t="shared" si="0"/>
        <v>#REF!</v>
      </c>
      <c r="G23" s="370"/>
      <c r="H23" s="26"/>
    </row>
    <row r="24" spans="1:8">
      <c r="A24" s="152">
        <v>23</v>
      </c>
      <c r="B24" s="193" t="s">
        <v>90</v>
      </c>
      <c r="C24" s="243" t="e">
        <f>COUNTIF(#REF!,'1'!A24)</f>
        <v>#REF!</v>
      </c>
      <c r="D24" s="243" t="e">
        <f>COUNTIF(#REF!,'1'!A24)</f>
        <v>#REF!</v>
      </c>
      <c r="E24" s="18"/>
      <c r="F24" s="369" t="e">
        <f t="shared" si="0"/>
        <v>#REF!</v>
      </c>
      <c r="G24" s="370"/>
      <c r="H24" s="26"/>
    </row>
    <row r="25" spans="1:8">
      <c r="A25" s="152">
        <v>24</v>
      </c>
      <c r="B25" s="215" t="s">
        <v>91</v>
      </c>
      <c r="C25" s="243" t="e">
        <f>COUNTIF(#REF!,'1'!A25)</f>
        <v>#REF!</v>
      </c>
      <c r="D25" s="243" t="e">
        <f>COUNTIF(#REF!,'1'!A25)</f>
        <v>#REF!</v>
      </c>
      <c r="E25" s="18"/>
      <c r="F25" s="369" t="e">
        <f t="shared" si="0"/>
        <v>#REF!</v>
      </c>
      <c r="G25" s="370"/>
      <c r="H25" s="26"/>
    </row>
    <row r="26" spans="1:8">
      <c r="A26" s="152">
        <v>25</v>
      </c>
      <c r="B26" s="240" t="s">
        <v>190</v>
      </c>
      <c r="C26" s="243" t="e">
        <f>COUNTIF(#REF!,'1'!A26)</f>
        <v>#REF!</v>
      </c>
      <c r="D26" s="243" t="e">
        <f>COUNTIF(#REF!,'1'!A26)</f>
        <v>#REF!</v>
      </c>
      <c r="E26" s="18"/>
      <c r="F26" s="369" t="e">
        <f t="shared" si="0"/>
        <v>#REF!</v>
      </c>
      <c r="G26" s="370"/>
      <c r="H26" s="26"/>
    </row>
    <row r="27" spans="1:8">
      <c r="A27" s="152">
        <v>26</v>
      </c>
      <c r="B27" s="146" t="s">
        <v>191</v>
      </c>
      <c r="C27" s="243" t="e">
        <f>COUNTIF(#REF!,'1'!A27)</f>
        <v>#REF!</v>
      </c>
      <c r="D27" s="243" t="e">
        <f>COUNTIF(#REF!,'1'!A27)</f>
        <v>#REF!</v>
      </c>
      <c r="E27" s="18"/>
      <c r="F27" s="369" t="e">
        <f t="shared" si="0"/>
        <v>#REF!</v>
      </c>
      <c r="G27" s="370"/>
      <c r="H27" s="26"/>
    </row>
    <row r="28" spans="1:8">
      <c r="A28" s="152">
        <v>27</v>
      </c>
      <c r="B28" s="145" t="s">
        <v>131</v>
      </c>
      <c r="C28" s="243" t="e">
        <f>COUNTIF(#REF!,'1'!A28)</f>
        <v>#REF!</v>
      </c>
      <c r="D28" s="243" t="e">
        <f>COUNTIF(#REF!,'1'!A28)</f>
        <v>#REF!</v>
      </c>
      <c r="E28" s="18"/>
      <c r="F28" s="369" t="e">
        <f t="shared" si="0"/>
        <v>#REF!</v>
      </c>
      <c r="G28" s="370"/>
      <c r="H28" s="26"/>
    </row>
    <row r="29" spans="1:8">
      <c r="A29" s="152">
        <v>28</v>
      </c>
      <c r="B29" s="145" t="s">
        <v>95</v>
      </c>
      <c r="C29" s="243" t="e">
        <f>COUNTIF(#REF!,'1'!A29)</f>
        <v>#REF!</v>
      </c>
      <c r="D29" s="243" t="e">
        <f>COUNTIF(#REF!,'1'!A29)</f>
        <v>#REF!</v>
      </c>
      <c r="E29" s="18"/>
      <c r="F29" s="369" t="e">
        <f t="shared" si="0"/>
        <v>#REF!</v>
      </c>
      <c r="G29" s="370"/>
      <c r="H29" s="26"/>
    </row>
    <row r="30" spans="1:8">
      <c r="A30" s="152">
        <v>29</v>
      </c>
      <c r="B30" s="149" t="s">
        <v>94</v>
      </c>
      <c r="C30" s="243" t="e">
        <f>COUNTIF(#REF!,'1'!A30)</f>
        <v>#REF!</v>
      </c>
      <c r="D30" s="243" t="e">
        <f>COUNTIF(#REF!,'1'!A30)</f>
        <v>#REF!</v>
      </c>
      <c r="E30" s="18"/>
      <c r="F30" s="369" t="e">
        <f t="shared" si="0"/>
        <v>#REF!</v>
      </c>
      <c r="G30" s="370"/>
      <c r="H30" s="26"/>
    </row>
    <row r="31" spans="1:8">
      <c r="A31" s="152">
        <v>30</v>
      </c>
      <c r="B31" s="146" t="s">
        <v>93</v>
      </c>
      <c r="C31" s="243" t="e">
        <f>COUNTIF(#REF!,'1'!A31)</f>
        <v>#REF!</v>
      </c>
      <c r="D31" s="243" t="e">
        <f>COUNTIF(#REF!,'1'!A31)</f>
        <v>#REF!</v>
      </c>
      <c r="E31" s="18"/>
      <c r="F31" s="369" t="e">
        <f t="shared" si="0"/>
        <v>#REF!</v>
      </c>
      <c r="G31" s="370"/>
      <c r="H31" s="26"/>
    </row>
    <row r="32" spans="1:8">
      <c r="A32" s="152">
        <v>31</v>
      </c>
      <c r="B32" s="145" t="s">
        <v>96</v>
      </c>
      <c r="C32" s="243" t="e">
        <f>COUNTIF(#REF!,'1'!A32)</f>
        <v>#REF!</v>
      </c>
      <c r="D32" s="243" t="e">
        <f>COUNTIF(#REF!,'1'!A32)</f>
        <v>#REF!</v>
      </c>
      <c r="E32" s="18"/>
      <c r="F32" s="430" t="e">
        <f t="shared" si="0"/>
        <v>#REF!</v>
      </c>
      <c r="G32" s="370"/>
      <c r="H32" s="26"/>
    </row>
    <row r="33" spans="1:8">
      <c r="A33" s="152">
        <v>32</v>
      </c>
      <c r="B33" s="146" t="s">
        <v>259</v>
      </c>
      <c r="C33" s="243" t="e">
        <f>COUNTIF(#REF!,'1'!A33)</f>
        <v>#REF!</v>
      </c>
      <c r="D33" s="243" t="e">
        <f>COUNTIF(#REF!,'1'!A33)</f>
        <v>#REF!</v>
      </c>
      <c r="E33" s="18"/>
      <c r="F33" s="430" t="e">
        <f t="shared" si="0"/>
        <v>#REF!</v>
      </c>
      <c r="G33" s="370"/>
      <c r="H33" s="26"/>
    </row>
    <row r="34" spans="1:8">
      <c r="A34" s="152">
        <v>33</v>
      </c>
      <c r="B34" s="244" t="s">
        <v>97</v>
      </c>
      <c r="C34" s="243" t="e">
        <f>COUNTIF(#REF!,'1'!A34)</f>
        <v>#REF!</v>
      </c>
      <c r="D34" s="243" t="e">
        <f>COUNTIF(#REF!,'1'!A34)</f>
        <v>#REF!</v>
      </c>
      <c r="E34" s="18"/>
      <c r="F34" s="369" t="e">
        <f t="shared" si="0"/>
        <v>#REF!</v>
      </c>
      <c r="G34" s="370"/>
      <c r="H34" s="26"/>
    </row>
    <row r="35" spans="1:8">
      <c r="A35" s="152">
        <v>34</v>
      </c>
      <c r="B35" s="246" t="s">
        <v>133</v>
      </c>
      <c r="C35" s="243" t="e">
        <f>COUNTIF(#REF!,'1'!A35)</f>
        <v>#REF!</v>
      </c>
      <c r="D35" s="243" t="e">
        <f>COUNTIF(#REF!,'1'!A35)</f>
        <v>#REF!</v>
      </c>
      <c r="E35" s="18"/>
      <c r="F35" s="369" t="e">
        <f t="shared" si="0"/>
        <v>#REF!</v>
      </c>
      <c r="G35" s="370"/>
      <c r="H35" s="26"/>
    </row>
    <row r="36" spans="1:8">
      <c r="A36" s="152">
        <v>35</v>
      </c>
      <c r="B36" s="192" t="s">
        <v>265</v>
      </c>
      <c r="C36" s="243" t="e">
        <f>COUNTIF(#REF!,'1'!A36)</f>
        <v>#REF!</v>
      </c>
      <c r="D36" s="243" t="e">
        <f>COUNTIF(#REF!,'1'!A36)</f>
        <v>#REF!</v>
      </c>
      <c r="E36" s="18"/>
      <c r="F36" s="369" t="e">
        <f t="shared" si="0"/>
        <v>#REF!</v>
      </c>
      <c r="G36" s="370"/>
      <c r="H36" s="26"/>
    </row>
    <row r="37" spans="1:8">
      <c r="A37" s="152">
        <v>36</v>
      </c>
      <c r="B37" s="146" t="s">
        <v>98</v>
      </c>
      <c r="C37" s="243" t="e">
        <f>COUNTIF(#REF!,'1'!A37)</f>
        <v>#REF!</v>
      </c>
      <c r="D37" s="243" t="e">
        <f>COUNTIF(#REF!,'1'!A37)</f>
        <v>#REF!</v>
      </c>
      <c r="E37" s="18"/>
      <c r="F37" s="369" t="e">
        <f t="shared" si="0"/>
        <v>#REF!</v>
      </c>
      <c r="G37" s="370"/>
      <c r="H37" s="26"/>
    </row>
    <row r="38" spans="1:8">
      <c r="A38" s="152">
        <v>37</v>
      </c>
      <c r="B38" s="148" t="s">
        <v>194</v>
      </c>
      <c r="C38" s="243" t="e">
        <f>COUNTIF(#REF!,'1'!A38)</f>
        <v>#REF!</v>
      </c>
      <c r="D38" s="243" t="e">
        <f>COUNTIF(#REF!,'1'!A38)</f>
        <v>#REF!</v>
      </c>
      <c r="E38" s="18"/>
      <c r="F38" s="369" t="e">
        <f t="shared" si="0"/>
        <v>#REF!</v>
      </c>
      <c r="G38" s="370"/>
      <c r="H38" s="26"/>
    </row>
    <row r="39" spans="1:8">
      <c r="A39" s="152">
        <v>38</v>
      </c>
      <c r="B39" s="150" t="s">
        <v>193</v>
      </c>
      <c r="C39" s="243" t="e">
        <f>COUNTIF(#REF!,'1'!A39)</f>
        <v>#REF!</v>
      </c>
      <c r="D39" s="243" t="e">
        <f>COUNTIF(#REF!,'1'!A39)</f>
        <v>#REF!</v>
      </c>
      <c r="E39" s="18"/>
      <c r="F39" s="369" t="e">
        <f t="shared" si="0"/>
        <v>#REF!</v>
      </c>
      <c r="G39" s="370"/>
      <c r="H39" s="26"/>
    </row>
    <row r="40" spans="1:8">
      <c r="A40" s="152">
        <v>39</v>
      </c>
      <c r="B40" s="145" t="s">
        <v>99</v>
      </c>
      <c r="C40" s="243" t="e">
        <f>COUNTIF(#REF!,'1'!A40)</f>
        <v>#REF!</v>
      </c>
      <c r="D40" s="243" t="e">
        <f>COUNTIF(#REF!,'1'!A40)</f>
        <v>#REF!</v>
      </c>
      <c r="E40" s="18"/>
      <c r="F40" s="430" t="e">
        <f t="shared" si="0"/>
        <v>#REF!</v>
      </c>
      <c r="G40" s="370"/>
      <c r="H40" s="26"/>
    </row>
    <row r="41" spans="1:8">
      <c r="A41" s="152">
        <v>40</v>
      </c>
      <c r="B41" s="146" t="s">
        <v>113</v>
      </c>
      <c r="C41" s="243" t="e">
        <f>COUNTIF(#REF!,'1'!A41)</f>
        <v>#REF!</v>
      </c>
      <c r="D41" s="243" t="e">
        <f>COUNTIF(#REF!,'1'!A41)</f>
        <v>#REF!</v>
      </c>
      <c r="E41" s="18"/>
      <c r="F41" s="369" t="e">
        <f t="shared" si="0"/>
        <v>#REF!</v>
      </c>
      <c r="G41" s="370"/>
      <c r="H41" s="26"/>
    </row>
    <row r="42" spans="1:8">
      <c r="A42" s="152">
        <v>41</v>
      </c>
      <c r="B42" s="146" t="s">
        <v>266</v>
      </c>
      <c r="C42" s="243" t="e">
        <f>COUNTIF(#REF!,'1'!A42)</f>
        <v>#REF!</v>
      </c>
      <c r="D42" s="243" t="e">
        <f>COUNTIF(#REF!,'1'!A42)</f>
        <v>#REF!</v>
      </c>
      <c r="E42" s="18"/>
      <c r="F42" s="369" t="e">
        <f t="shared" si="0"/>
        <v>#REF!</v>
      </c>
      <c r="G42" s="370"/>
      <c r="H42" s="26"/>
    </row>
    <row r="43" spans="1:8">
      <c r="A43" s="152">
        <v>42</v>
      </c>
      <c r="B43" s="146" t="s">
        <v>114</v>
      </c>
      <c r="C43" s="243" t="e">
        <f>COUNTIF(#REF!,'1'!A43)</f>
        <v>#REF!</v>
      </c>
      <c r="D43" s="243" t="e">
        <f>COUNTIF(#REF!,'1'!A43)</f>
        <v>#REF!</v>
      </c>
      <c r="E43" s="18"/>
      <c r="F43" s="369" t="e">
        <f t="shared" si="0"/>
        <v>#REF!</v>
      </c>
      <c r="G43" s="370"/>
      <c r="H43" s="26"/>
    </row>
    <row r="44" spans="1:8">
      <c r="A44" s="152">
        <v>43</v>
      </c>
      <c r="B44" s="145" t="s">
        <v>100</v>
      </c>
      <c r="C44" s="243" t="e">
        <f>COUNTIF(#REF!,'1'!A44)</f>
        <v>#REF!</v>
      </c>
      <c r="D44" s="243" t="e">
        <f>COUNTIF(#REF!,'1'!A44)</f>
        <v>#REF!</v>
      </c>
      <c r="E44" s="18"/>
      <c r="F44" s="369"/>
      <c r="G44" s="370"/>
      <c r="H44" s="26"/>
    </row>
    <row r="45" spans="1:8">
      <c r="A45" s="152">
        <v>44</v>
      </c>
      <c r="B45" s="145" t="s">
        <v>103</v>
      </c>
      <c r="C45" s="243" t="e">
        <f>COUNTIF(#REF!,'1'!A45)</f>
        <v>#REF!</v>
      </c>
      <c r="D45" s="243" t="e">
        <f>COUNTIF(#REF!,'1'!A45)</f>
        <v>#REF!</v>
      </c>
      <c r="E45" s="18"/>
      <c r="F45" s="369" t="e">
        <f t="shared" si="0"/>
        <v>#REF!</v>
      </c>
      <c r="G45" s="370"/>
      <c r="H45" s="26"/>
    </row>
    <row r="46" spans="1:8">
      <c r="A46" s="152">
        <v>45</v>
      </c>
      <c r="B46" s="146" t="s">
        <v>104</v>
      </c>
      <c r="C46" s="243" t="e">
        <f>COUNTIF(#REF!,'1'!A46)</f>
        <v>#REF!</v>
      </c>
      <c r="D46" s="243" t="e">
        <f>COUNTIF(#REF!,'1'!A46)</f>
        <v>#REF!</v>
      </c>
      <c r="E46" s="18"/>
      <c r="F46" s="369" t="e">
        <f t="shared" si="0"/>
        <v>#REF!</v>
      </c>
      <c r="G46" s="370"/>
      <c r="H46" s="26"/>
    </row>
    <row r="47" spans="1:8">
      <c r="A47" s="152">
        <v>46</v>
      </c>
      <c r="B47" s="146" t="s">
        <v>102</v>
      </c>
      <c r="C47" s="243" t="e">
        <f>COUNTIF(#REF!,'1'!A47)</f>
        <v>#REF!</v>
      </c>
      <c r="D47" s="243" t="e">
        <f>COUNTIF(#REF!,'1'!A47)</f>
        <v>#REF!</v>
      </c>
      <c r="E47" s="18"/>
      <c r="F47" s="369" t="e">
        <f t="shared" si="0"/>
        <v>#REF!</v>
      </c>
      <c r="G47" s="370"/>
      <c r="H47" s="26"/>
    </row>
    <row r="48" spans="1:8">
      <c r="A48" s="152">
        <v>47</v>
      </c>
      <c r="B48" s="245" t="s">
        <v>575</v>
      </c>
      <c r="C48" s="243" t="e">
        <f>COUNTIF(#REF!,'1'!A48)</f>
        <v>#REF!</v>
      </c>
      <c r="D48" s="243" t="e">
        <f>COUNTIF(#REF!,'1'!A48)</f>
        <v>#REF!</v>
      </c>
      <c r="E48" s="18"/>
      <c r="F48" s="369" t="e">
        <f t="shared" si="0"/>
        <v>#REF!</v>
      </c>
      <c r="G48" s="370"/>
      <c r="H48" s="26"/>
    </row>
    <row r="49" spans="1:8">
      <c r="A49" s="152">
        <v>48</v>
      </c>
      <c r="B49" s="146" t="s">
        <v>138</v>
      </c>
      <c r="C49" s="243" t="e">
        <f>COUNTIF(#REF!,'1'!A49)</f>
        <v>#REF!</v>
      </c>
      <c r="D49" s="243" t="e">
        <f>COUNTIF(#REF!,'1'!A49)</f>
        <v>#REF!</v>
      </c>
      <c r="E49" s="18"/>
      <c r="F49" s="430" t="e">
        <f t="shared" si="0"/>
        <v>#REF!</v>
      </c>
      <c r="G49" s="370"/>
      <c r="H49" s="26"/>
    </row>
    <row r="50" spans="1:8">
      <c r="A50" s="152">
        <v>49</v>
      </c>
      <c r="B50" s="145" t="s">
        <v>106</v>
      </c>
      <c r="C50" s="243" t="e">
        <f>COUNTIF(#REF!,'1'!A50)</f>
        <v>#REF!</v>
      </c>
      <c r="D50" s="243" t="e">
        <f>COUNTIF(#REF!,'1'!A50)</f>
        <v>#REF!</v>
      </c>
      <c r="E50" s="18"/>
      <c r="F50" s="369" t="e">
        <f t="shared" si="0"/>
        <v>#REF!</v>
      </c>
      <c r="G50" s="370"/>
      <c r="H50" s="26"/>
    </row>
    <row r="51" spans="1:8">
      <c r="A51" s="152">
        <v>50</v>
      </c>
      <c r="B51" s="146" t="s">
        <v>105</v>
      </c>
      <c r="C51" s="243" t="e">
        <f>COUNTIF(#REF!,'1'!A51)</f>
        <v>#REF!</v>
      </c>
      <c r="D51" s="243" t="e">
        <f>COUNTIF(#REF!,'1'!A51)</f>
        <v>#REF!</v>
      </c>
      <c r="E51" s="18"/>
      <c r="F51" s="369" t="e">
        <f t="shared" si="0"/>
        <v>#REF!</v>
      </c>
      <c r="G51" s="370"/>
      <c r="H51" s="26"/>
    </row>
    <row r="52" spans="1:8">
      <c r="A52" s="152">
        <v>51</v>
      </c>
      <c r="B52" s="145" t="s">
        <v>115</v>
      </c>
      <c r="C52" s="243" t="e">
        <f>COUNTIF(#REF!,'1'!A52)</f>
        <v>#REF!</v>
      </c>
      <c r="D52" s="243" t="e">
        <f>COUNTIF(#REF!,'1'!A52)</f>
        <v>#REF!</v>
      </c>
      <c r="E52" s="18"/>
      <c r="F52" s="369" t="e">
        <f t="shared" si="0"/>
        <v>#REF!</v>
      </c>
      <c r="G52" s="52"/>
      <c r="H52" s="52"/>
    </row>
    <row r="53" spans="1:8">
      <c r="A53" s="152">
        <v>52</v>
      </c>
      <c r="B53" s="146" t="s">
        <v>107</v>
      </c>
      <c r="C53" s="243" t="e">
        <f>COUNTIF(#REF!,'1'!A53)</f>
        <v>#REF!</v>
      </c>
      <c r="D53" s="243" t="e">
        <f>COUNTIF(#REF!,'1'!A53)</f>
        <v>#REF!</v>
      </c>
      <c r="E53" s="18"/>
      <c r="F53" s="369" t="e">
        <f t="shared" si="0"/>
        <v>#REF!</v>
      </c>
      <c r="G53" s="52"/>
      <c r="H53" s="52"/>
    </row>
    <row r="54" spans="1:8">
      <c r="A54" s="152">
        <v>53</v>
      </c>
      <c r="B54" s="145" t="s">
        <v>111</v>
      </c>
      <c r="C54" s="243" t="e">
        <f>COUNTIF(#REF!,'1'!A54)</f>
        <v>#REF!</v>
      </c>
      <c r="D54" s="243" t="e">
        <f>COUNTIF(#REF!,'1'!A54)</f>
        <v>#REF!</v>
      </c>
      <c r="E54" s="18"/>
      <c r="F54" s="369" t="e">
        <f t="shared" si="0"/>
        <v>#REF!</v>
      </c>
      <c r="G54" s="52"/>
      <c r="H54" s="52"/>
    </row>
    <row r="55" spans="1:8">
      <c r="A55" s="152">
        <v>54</v>
      </c>
      <c r="B55" s="145" t="s">
        <v>110</v>
      </c>
      <c r="C55" s="243" t="e">
        <f>COUNTIF(#REF!,'1'!A55)</f>
        <v>#REF!</v>
      </c>
      <c r="D55" s="243" t="e">
        <f>COUNTIF(#REF!,'1'!A55)</f>
        <v>#REF!</v>
      </c>
      <c r="E55" s="18"/>
      <c r="F55" s="369" t="e">
        <f t="shared" si="0"/>
        <v>#REF!</v>
      </c>
      <c r="G55" s="302"/>
      <c r="H55" s="302"/>
    </row>
    <row r="56" spans="1:8">
      <c r="A56" s="152">
        <v>55</v>
      </c>
      <c r="B56" s="146" t="s">
        <v>109</v>
      </c>
      <c r="C56" s="243" t="e">
        <f>COUNTIF(#REF!,'1'!A56)</f>
        <v>#REF!</v>
      </c>
      <c r="D56" s="243" t="e">
        <f>COUNTIF(#REF!,'1'!A56)</f>
        <v>#REF!</v>
      </c>
      <c r="E56" s="18"/>
      <c r="F56" s="369" t="e">
        <f t="shared" si="0"/>
        <v>#REF!</v>
      </c>
      <c r="G56" s="52"/>
      <c r="H56" s="52"/>
    </row>
    <row r="57" spans="1:8">
      <c r="A57" s="152">
        <v>56</v>
      </c>
      <c r="B57" s="245" t="s">
        <v>141</v>
      </c>
      <c r="C57" s="243" t="e">
        <f>COUNTIF(#REF!,'1'!A57)</f>
        <v>#REF!</v>
      </c>
      <c r="D57" s="243" t="e">
        <f>COUNTIF(#REF!,'1'!A57)</f>
        <v>#REF!</v>
      </c>
      <c r="E57" s="18"/>
      <c r="F57" s="369" t="e">
        <f t="shared" si="0"/>
        <v>#REF!</v>
      </c>
      <c r="G57" s="52"/>
      <c r="H57" s="52"/>
    </row>
    <row r="58" spans="1:8">
      <c r="A58" s="152">
        <v>57</v>
      </c>
      <c r="B58" s="145" t="s">
        <v>615</v>
      </c>
      <c r="C58" s="243" t="e">
        <f>COUNTIF(#REF!,'1'!A58)</f>
        <v>#REF!</v>
      </c>
      <c r="D58" s="243" t="e">
        <f>COUNTIF(#REF!,'1'!A58)</f>
        <v>#REF!</v>
      </c>
      <c r="E58" s="18"/>
      <c r="F58" s="369" t="e">
        <f t="shared" si="0"/>
        <v>#REF!</v>
      </c>
      <c r="G58" s="26"/>
      <c r="H58" s="26"/>
    </row>
    <row r="59" spans="1:8">
      <c r="A59" s="152">
        <v>58</v>
      </c>
      <c r="B59" s="145" t="s">
        <v>112</v>
      </c>
      <c r="C59" s="243" t="e">
        <f>COUNTIF(#REF!,'1'!A59)</f>
        <v>#REF!</v>
      </c>
      <c r="D59" s="243" t="e">
        <f>COUNTIF(#REF!,'1'!A59)</f>
        <v>#REF!</v>
      </c>
      <c r="E59" s="18"/>
      <c r="F59" s="369" t="e">
        <f t="shared" si="0"/>
        <v>#REF!</v>
      </c>
      <c r="G59" s="26"/>
      <c r="H59" s="26"/>
    </row>
    <row r="60" spans="1:8">
      <c r="A60" s="152">
        <v>59</v>
      </c>
      <c r="C60" s="243" t="e">
        <f>COUNTIF(#REF!,'1'!A60)</f>
        <v>#REF!</v>
      </c>
      <c r="D60" s="243" t="e">
        <f>COUNTIF(#REF!,'1'!A60)</f>
        <v>#REF!</v>
      </c>
      <c r="E60" s="18"/>
      <c r="F60" s="369" t="e">
        <f t="shared" si="0"/>
        <v>#REF!</v>
      </c>
      <c r="G60" s="26"/>
      <c r="H60" s="26"/>
    </row>
    <row r="61" spans="1:8">
      <c r="A61" s="152">
        <v>60</v>
      </c>
      <c r="C61" s="243" t="e">
        <f>COUNTIF(#REF!,'1'!A61)</f>
        <v>#REF!</v>
      </c>
      <c r="D61" s="243" t="e">
        <f>COUNTIF(#REF!,'1'!A61)</f>
        <v>#REF!</v>
      </c>
      <c r="E61" s="18"/>
      <c r="F61" s="369" t="e">
        <f t="shared" si="0"/>
        <v>#REF!</v>
      </c>
      <c r="G61" s="26"/>
      <c r="H61" s="26"/>
    </row>
    <row r="62" spans="1:8">
      <c r="A62" s="152">
        <v>61</v>
      </c>
      <c r="C62" s="243" t="e">
        <f>COUNTIF(#REF!,'1'!A62)</f>
        <v>#REF!</v>
      </c>
      <c r="D62" s="243" t="e">
        <f>COUNTIF(#REF!,'1'!A62)</f>
        <v>#REF!</v>
      </c>
      <c r="E62" s="18"/>
      <c r="F62" s="369" t="e">
        <f t="shared" si="0"/>
        <v>#REF!</v>
      </c>
      <c r="G62" s="26"/>
      <c r="H62" s="26"/>
    </row>
    <row r="63" spans="1:8">
      <c r="A63" s="152">
        <v>62</v>
      </c>
      <c r="C63" s="243" t="e">
        <f>COUNTIF(#REF!,'1'!A63)</f>
        <v>#REF!</v>
      </c>
      <c r="D63" s="243" t="e">
        <f>COUNTIF(#REF!,'1'!A63)</f>
        <v>#REF!</v>
      </c>
      <c r="E63" s="18"/>
      <c r="F63" s="369" t="e">
        <f t="shared" si="0"/>
        <v>#REF!</v>
      </c>
      <c r="G63" s="26"/>
      <c r="H63" s="26"/>
    </row>
    <row r="64" spans="1:8">
      <c r="A64" s="152">
        <v>63</v>
      </c>
      <c r="C64" s="243" t="e">
        <f>COUNTIF(#REF!,'1'!A64)</f>
        <v>#REF!</v>
      </c>
      <c r="D64" s="243" t="e">
        <f>COUNTIF(#REF!,'1'!A64)</f>
        <v>#REF!</v>
      </c>
      <c r="E64" s="18"/>
      <c r="F64" s="369" t="e">
        <f t="shared" si="0"/>
        <v>#REF!</v>
      </c>
      <c r="G64" s="26"/>
      <c r="H64" s="26"/>
    </row>
    <row r="65" spans="1:8">
      <c r="A65" s="152">
        <v>64</v>
      </c>
      <c r="C65" s="243" t="e">
        <f>COUNTIF(#REF!,'1'!A65)</f>
        <v>#REF!</v>
      </c>
      <c r="D65" s="243" t="e">
        <f>COUNTIF(#REF!,'1'!A65)</f>
        <v>#REF!</v>
      </c>
      <c r="E65" s="18"/>
      <c r="F65" s="369" t="e">
        <f t="shared" si="0"/>
        <v>#REF!</v>
      </c>
      <c r="G65" s="26"/>
      <c r="H65" s="26"/>
    </row>
    <row r="66" spans="1:8">
      <c r="A66" s="152">
        <v>65</v>
      </c>
      <c r="C66" s="243" t="e">
        <f>COUNTIF(#REF!,'1'!A66)</f>
        <v>#REF!</v>
      </c>
      <c r="D66" s="243" t="e">
        <f>COUNTIF(#REF!,'1'!A66)</f>
        <v>#REF!</v>
      </c>
      <c r="E66" s="18"/>
      <c r="F66" s="147" t="e">
        <f t="shared" si="0"/>
        <v>#REF!</v>
      </c>
    </row>
    <row r="67" spans="1:8">
      <c r="A67" s="152">
        <v>66</v>
      </c>
      <c r="C67" s="243" t="e">
        <f>COUNTIF(#REF!,'1'!A67)</f>
        <v>#REF!</v>
      </c>
      <c r="D67" s="243" t="e">
        <f>COUNTIF(#REF!,'1'!A67)</f>
        <v>#REF!</v>
      </c>
      <c r="E67" s="18"/>
      <c r="F67" s="147" t="e">
        <f t="shared" si="0"/>
        <v>#REF!</v>
      </c>
    </row>
    <row r="68" spans="1:8">
      <c r="A68" s="152">
        <v>67</v>
      </c>
      <c r="B68" s="153" t="s">
        <v>49</v>
      </c>
      <c r="C68" s="243" t="e">
        <f>COUNTIF(#REF!,'1'!A68)</f>
        <v>#REF!</v>
      </c>
      <c r="D68" s="243" t="e">
        <f>COUNTIF(#REF!,'1'!A68)</f>
        <v>#REF!</v>
      </c>
      <c r="E68" s="18"/>
      <c r="F68" s="147" t="e">
        <f t="shared" si="0"/>
        <v>#REF!</v>
      </c>
    </row>
    <row r="69" spans="1:8">
      <c r="A69" s="151"/>
      <c r="C69" s="243" t="e">
        <f>COUNTIF(#REF!,'1'!A69)</f>
        <v>#REF!</v>
      </c>
      <c r="D69" s="243" t="e">
        <f>COUNTIF(#REF!,'1'!A69)</f>
        <v>#REF!</v>
      </c>
      <c r="E69" s="18"/>
      <c r="F69" s="147"/>
    </row>
    <row r="70" spans="1:8">
      <c r="A70" s="151"/>
      <c r="B70" s="195"/>
      <c r="C70" s="243" t="e">
        <f>COUNTIF(#REF!,'1'!A70)</f>
        <v>#REF!</v>
      </c>
      <c r="D70" s="243" t="e">
        <f>COUNTIF(#REF!,'1'!A70)</f>
        <v>#REF!</v>
      </c>
      <c r="E70" s="18"/>
      <c r="F70" s="147"/>
    </row>
    <row r="71" spans="1:8">
      <c r="A71" s="151"/>
      <c r="B71" s="195"/>
      <c r="C71" s="243" t="e">
        <f>COUNTIF(#REF!,'1'!A71)</f>
        <v>#REF!</v>
      </c>
      <c r="D71" s="243" t="e">
        <f>COUNTIF(#REF!,'1'!A71)</f>
        <v>#REF!</v>
      </c>
      <c r="E71" s="18"/>
      <c r="F71" s="147"/>
    </row>
    <row r="72" spans="1:8">
      <c r="A72" s="151">
        <v>66</v>
      </c>
      <c r="C72" s="243" t="e">
        <f>COUNTIF(#REF!,'1'!A72)</f>
        <v>#REF!</v>
      </c>
      <c r="D72" s="243" t="e">
        <f>COUNTIF(#REF!,'1'!A72)</f>
        <v>#REF!</v>
      </c>
      <c r="E72" s="18"/>
      <c r="F72" s="147" t="e">
        <f t="shared" ref="F72:F78" si="1">C72+D72</f>
        <v>#REF!</v>
      </c>
    </row>
    <row r="73" spans="1:8">
      <c r="A73" s="151" t="s">
        <v>14</v>
      </c>
      <c r="B73" s="184"/>
      <c r="C73" s="243" t="e">
        <f>COUNTIF(#REF!,'1'!A73)</f>
        <v>#REF!</v>
      </c>
      <c r="D73" s="243" t="e">
        <f>COUNTIF(#REF!,'1'!A73)</f>
        <v>#REF!</v>
      </c>
      <c r="E73" s="18"/>
      <c r="F73" s="147" t="e">
        <f t="shared" si="1"/>
        <v>#REF!</v>
      </c>
    </row>
    <row r="74" spans="1:8">
      <c r="A74" s="18"/>
      <c r="B74" s="145"/>
      <c r="C74" s="243" t="e">
        <f>COUNTIF(#REF!,'1'!A74)</f>
        <v>#REF!</v>
      </c>
      <c r="D74" s="243" t="e">
        <f>COUNTIF(#REF!,'1'!A74)</f>
        <v>#REF!</v>
      </c>
      <c r="E74" s="18"/>
      <c r="F74" s="147" t="e">
        <f t="shared" si="1"/>
        <v>#REF!</v>
      </c>
    </row>
    <row r="75" spans="1:8">
      <c r="A75" s="18"/>
      <c r="B75" s="183"/>
      <c r="C75" s="243" t="e">
        <f>COUNTIF(#REF!,'1'!A75)</f>
        <v>#REF!</v>
      </c>
      <c r="D75" s="243" t="e">
        <f>COUNTIF(#REF!,'1'!A75)</f>
        <v>#REF!</v>
      </c>
      <c r="E75" s="18"/>
      <c r="F75" s="147" t="e">
        <f t="shared" si="1"/>
        <v>#REF!</v>
      </c>
    </row>
    <row r="76" spans="1:8">
      <c r="A76" s="18"/>
      <c r="B76" s="181"/>
      <c r="C76" s="243" t="e">
        <f>COUNTIF(#REF!,'1'!A76)</f>
        <v>#REF!</v>
      </c>
      <c r="D76" s="243" t="e">
        <f>COUNTIF(#REF!,'1'!A76)</f>
        <v>#REF!</v>
      </c>
      <c r="E76" s="18"/>
      <c r="F76" s="147" t="e">
        <f t="shared" si="1"/>
        <v>#REF!</v>
      </c>
    </row>
    <row r="77" spans="1:8">
      <c r="B77" s="181"/>
      <c r="C77" s="243" t="e">
        <f>COUNTIF(#REF!,'1'!A77)</f>
        <v>#REF!</v>
      </c>
      <c r="D77" s="243" t="e">
        <f>COUNTIF(#REF!,'1'!A77)</f>
        <v>#REF!</v>
      </c>
      <c r="E77" s="18"/>
      <c r="F77" s="147" t="e">
        <f t="shared" si="1"/>
        <v>#REF!</v>
      </c>
    </row>
    <row r="78" spans="1:8">
      <c r="C78" s="243" t="e">
        <f>COUNTIF(#REF!,'1'!A78)</f>
        <v>#REF!</v>
      </c>
      <c r="D78" s="243" t="e">
        <f>COUNTIF(#REF!,'1'!A78)</f>
        <v>#REF!</v>
      </c>
      <c r="E78" s="18"/>
      <c r="F78" s="147" t="e">
        <f t="shared" si="1"/>
        <v>#REF!</v>
      </c>
    </row>
    <row r="79" spans="1:8">
      <c r="B79" s="18"/>
    </row>
    <row r="81" spans="2:2">
      <c r="B81" s="184"/>
    </row>
    <row r="83" spans="2:2">
      <c r="B83" s="185"/>
    </row>
  </sheetData>
  <customSheetViews>
    <customSheetView guid="{F886CDBC-0D8F-4DE5-8074-C4E17C68B601}" scale="120" showPageBreaks="1" fitToPage="1" printArea="1" topLeftCell="A34">
      <selection activeCell="B65" sqref="B65"/>
      <pageMargins left="0.75" right="0.75" top="0.5" bottom="1" header="0.5" footer="0.5"/>
      <pageSetup paperSize="5" orientation="portrait" horizontalDpi="360" verticalDpi="360" r:id="rId1"/>
      <headerFooter alignWithMargins="0"/>
    </customSheetView>
    <customSheetView guid="{82EB87CE-8784-43E8-AEB4-DB6AF423B8BB}" showPageBreaks="1" fitToPage="1" printArea="1" topLeftCell="A32">
      <selection activeCell="B38" sqref="B38"/>
      <pageMargins left="0.75" right="0.75" top="0.5" bottom="1" header="0.5" footer="0.5"/>
      <pageSetup paperSize="5" orientation="portrait" horizontalDpi="360" verticalDpi="360" r:id="rId2"/>
      <headerFooter alignWithMargins="0"/>
    </customSheetView>
    <customSheetView guid="{9631B992-6B7E-41BA-B5C9-F9A06C3FA763}" showPageBreaks="1" fitToPage="1" printArea="1" topLeftCell="A14">
      <selection activeCell="B28" sqref="B28"/>
      <pageMargins left="0.75" right="0.75" top="0.5" bottom="1" header="0.5" footer="0.5"/>
      <pageSetup paperSize="5" orientation="portrait" horizontalDpi="360" verticalDpi="360" r:id="rId3"/>
      <headerFooter alignWithMargins="0"/>
    </customSheetView>
    <customSheetView guid="{384ED238-D096-4CD3-8DFA-57444E8C559A}" showPageBreaks="1" fitToPage="1" printArea="1" topLeftCell="A19">
      <selection activeCell="B3" sqref="B3"/>
      <pageMargins left="0.75" right="0.75" top="0.5" bottom="1" header="0.5" footer="0.5"/>
      <pageSetup paperSize="5" orientation="portrait" horizontalDpi="360" verticalDpi="360" r:id="rId4"/>
      <headerFooter alignWithMargins="0"/>
    </customSheetView>
  </customSheetViews>
  <phoneticPr fontId="0" type="noConversion"/>
  <pageMargins left="0.75" right="0.75" top="0.5" bottom="1" header="0.5" footer="0.5"/>
  <pageSetup paperSize="5" orientation="portrait" horizontalDpi="4294967293" verticalDpi="36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613"/>
  <sheetViews>
    <sheetView tabSelected="1" topLeftCell="A538" zoomScale="80" zoomScaleNormal="80" workbookViewId="0"/>
  </sheetViews>
  <sheetFormatPr defaultRowHeight="12.75"/>
  <cols>
    <col min="1" max="1" width="2.5703125" style="81" customWidth="1"/>
    <col min="2" max="2" width="5.5703125" style="81" customWidth="1"/>
    <col min="3" max="3" width="11.5703125" style="81" customWidth="1"/>
    <col min="4" max="4" width="6.85546875" style="81" customWidth="1"/>
    <col min="5" max="5" width="41.140625" style="81" customWidth="1"/>
    <col min="6" max="6" width="13.140625" style="81" customWidth="1"/>
    <col min="7" max="7" width="16.85546875" style="81" customWidth="1"/>
    <col min="8" max="8" width="7.7109375" style="81" customWidth="1"/>
    <col min="9" max="9" width="34.7109375" style="81" customWidth="1"/>
    <col min="10" max="10" width="7.7109375" style="81" customWidth="1"/>
    <col min="11" max="11" width="17" style="81" customWidth="1"/>
    <col min="12" max="12" width="36" style="81" customWidth="1"/>
    <col min="13" max="13" width="31.28515625" style="81" hidden="1" customWidth="1"/>
    <col min="14" max="14" width="9.85546875" style="81" hidden="1" customWidth="1"/>
    <col min="15" max="15" width="2.85546875" style="81" customWidth="1"/>
    <col min="16" max="16" width="6.140625" style="81" customWidth="1"/>
    <col min="17" max="17" width="6.7109375" style="81" customWidth="1"/>
    <col min="18" max="18" width="18.42578125" style="81" customWidth="1"/>
    <col min="19" max="19" width="2.85546875" customWidth="1"/>
    <col min="20" max="20" width="6.140625" customWidth="1"/>
    <col min="21" max="21" width="5.7109375" customWidth="1"/>
    <col min="22" max="22" width="5.42578125" style="24" customWidth="1"/>
    <col min="23" max="23" width="4.7109375" customWidth="1"/>
    <col min="24" max="24" width="4.7109375" style="23" customWidth="1"/>
    <col min="25" max="25" width="4.7109375" customWidth="1"/>
  </cols>
  <sheetData>
    <row r="1" spans="2:25">
      <c r="V1" s="26"/>
      <c r="W1" s="26"/>
      <c r="X1" s="26"/>
    </row>
    <row r="2" spans="2:25" ht="26.25" customHeight="1">
      <c r="B2" s="658" t="s">
        <v>625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30"/>
      <c r="O2" s="30"/>
      <c r="V2" s="26"/>
      <c r="W2" s="26"/>
      <c r="X2" s="26"/>
    </row>
    <row r="3" spans="2:25" ht="26.25" customHeight="1">
      <c r="B3" s="659" t="s">
        <v>178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423"/>
      <c r="O3" s="423"/>
      <c r="V3" s="26"/>
      <c r="W3" s="26"/>
      <c r="X3" s="26"/>
    </row>
    <row r="4" spans="2:25" ht="21.75" customHeight="1">
      <c r="B4" s="660" t="s">
        <v>50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423"/>
      <c r="O4" s="423"/>
      <c r="V4" s="26"/>
      <c r="W4" s="26"/>
      <c r="X4" s="26"/>
    </row>
    <row r="5" spans="2:25" ht="21.75" customHeight="1">
      <c r="B5" s="660" t="s">
        <v>116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424"/>
      <c r="O5" s="423"/>
      <c r="V5" s="26"/>
      <c r="W5" s="26"/>
      <c r="X5" s="26"/>
    </row>
    <row r="6" spans="2:25" ht="21.75" customHeight="1">
      <c r="B6" s="660" t="s">
        <v>117</v>
      </c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423"/>
      <c r="V6" s="26"/>
      <c r="W6" s="26"/>
      <c r="X6" s="26"/>
    </row>
    <row r="7" spans="2:25" ht="19.5">
      <c r="B7" s="660" t="s">
        <v>273</v>
      </c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297"/>
      <c r="O7" s="31"/>
      <c r="V7" s="663"/>
      <c r="W7" s="663"/>
      <c r="X7" s="26"/>
    </row>
    <row r="8" spans="2:25" ht="20.25" customHeight="1">
      <c r="B8" s="664" t="s">
        <v>748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298"/>
      <c r="O8" s="32"/>
      <c r="V8" s="425"/>
      <c r="W8" s="425"/>
      <c r="X8" s="26"/>
    </row>
    <row r="9" spans="2:25" ht="14.25" customHeight="1">
      <c r="B9" s="15" t="s">
        <v>244</v>
      </c>
      <c r="C9" s="15"/>
      <c r="D9" s="15"/>
      <c r="E9" s="665"/>
      <c r="F9" s="665"/>
      <c r="G9" s="73"/>
      <c r="H9" s="15"/>
      <c r="I9" s="15"/>
      <c r="J9" s="15"/>
      <c r="K9" s="15"/>
      <c r="L9" s="15"/>
      <c r="M9" s="15"/>
      <c r="N9" s="15"/>
      <c r="O9" s="15"/>
      <c r="V9" s="425"/>
      <c r="W9" s="425"/>
      <c r="X9" s="26"/>
    </row>
    <row r="10" spans="2:25" ht="21" thickBot="1">
      <c r="B10" s="8"/>
      <c r="C10" s="135" t="s">
        <v>34</v>
      </c>
      <c r="D10" s="93"/>
      <c r="E10" s="666"/>
      <c r="F10" s="666"/>
      <c r="G10" s="666"/>
      <c r="H10" s="242"/>
      <c r="I10" s="242"/>
      <c r="J10" s="94"/>
      <c r="K10" s="306" t="s">
        <v>45</v>
      </c>
      <c r="M10" s="95"/>
      <c r="N10" s="96"/>
      <c r="O10" s="96"/>
      <c r="V10" s="26"/>
      <c r="W10" s="26"/>
      <c r="X10" s="26"/>
    </row>
    <row r="11" spans="2:25" ht="14.25">
      <c r="B11" s="53" t="s">
        <v>2</v>
      </c>
      <c r="C11" s="395" t="s">
        <v>3</v>
      </c>
      <c r="D11" s="476" t="s">
        <v>4</v>
      </c>
      <c r="E11" s="507" t="s">
        <v>15</v>
      </c>
      <c r="F11" s="508"/>
      <c r="G11" s="476" t="s">
        <v>16</v>
      </c>
      <c r="H11" s="476" t="s">
        <v>62</v>
      </c>
      <c r="I11" s="476" t="s">
        <v>23</v>
      </c>
      <c r="J11" s="476" t="s">
        <v>5</v>
      </c>
      <c r="K11" s="426" t="s">
        <v>6</v>
      </c>
      <c r="L11" s="476" t="s">
        <v>757</v>
      </c>
      <c r="M11" s="667"/>
      <c r="N11" s="669" t="s">
        <v>38</v>
      </c>
      <c r="P11" s="81" t="s">
        <v>32</v>
      </c>
      <c r="Q11" s="81" t="s">
        <v>33</v>
      </c>
      <c r="T11" s="17" t="s">
        <v>19</v>
      </c>
      <c r="V11" s="662" t="s">
        <v>20</v>
      </c>
      <c r="W11" s="662"/>
      <c r="X11" s="27" t="s">
        <v>21</v>
      </c>
      <c r="Y11" s="28" t="s">
        <v>26</v>
      </c>
    </row>
    <row r="12" spans="2:25" ht="15" thickBot="1">
      <c r="B12" s="54" t="s">
        <v>7</v>
      </c>
      <c r="C12" s="396" t="s">
        <v>8</v>
      </c>
      <c r="D12" s="477"/>
      <c r="E12" s="509"/>
      <c r="F12" s="510"/>
      <c r="G12" s="477"/>
      <c r="H12" s="477"/>
      <c r="I12" s="477"/>
      <c r="J12" s="477"/>
      <c r="K12" s="427" t="s">
        <v>9</v>
      </c>
      <c r="L12" s="477"/>
      <c r="M12" s="668"/>
      <c r="N12" s="670"/>
      <c r="T12" t="s">
        <v>24</v>
      </c>
      <c r="U12" t="s">
        <v>37</v>
      </c>
      <c r="V12" s="29" t="s">
        <v>24</v>
      </c>
      <c r="W12" s="29" t="s">
        <v>25</v>
      </c>
      <c r="X12" s="29" t="s">
        <v>25</v>
      </c>
      <c r="Y12" s="29" t="s">
        <v>25</v>
      </c>
    </row>
    <row r="13" spans="2:25" ht="15" customHeight="1" thickTop="1">
      <c r="B13" s="21"/>
      <c r="C13" s="22"/>
      <c r="D13" s="77"/>
      <c r="E13" s="79"/>
      <c r="F13" s="165"/>
      <c r="G13" s="167"/>
      <c r="H13" s="163"/>
      <c r="I13" s="163"/>
      <c r="J13" s="222"/>
      <c r="K13" s="383"/>
      <c r="L13" s="80"/>
      <c r="M13" s="187"/>
      <c r="N13" s="113"/>
      <c r="O13" s="105"/>
      <c r="V13" s="425"/>
      <c r="W13" s="425">
        <v>30</v>
      </c>
      <c r="X13" s="425"/>
      <c r="Y13" s="425"/>
    </row>
    <row r="14" spans="2:25" ht="21.95" customHeight="1">
      <c r="B14" s="160" t="s">
        <v>59</v>
      </c>
      <c r="C14" s="137" t="s">
        <v>45</v>
      </c>
      <c r="D14" s="435">
        <v>3</v>
      </c>
      <c r="E14" s="464" t="s">
        <v>743</v>
      </c>
      <c r="F14" s="465"/>
      <c r="G14" s="448" t="s">
        <v>158</v>
      </c>
      <c r="H14" s="361" t="s">
        <v>58</v>
      </c>
      <c r="I14" s="361" t="s">
        <v>220</v>
      </c>
      <c r="J14" s="458" t="s">
        <v>163</v>
      </c>
      <c r="K14" s="361">
        <v>27</v>
      </c>
      <c r="L14" s="452" t="str">
        <f>VLOOKUP(P14,'1'!$A$2:$B$68,2)</f>
        <v>Baskoro, S.Kom</v>
      </c>
      <c r="M14" s="671" t="e">
        <f>VLOOKUP(Q14,'1'!$A$2:$B$68,2)</f>
        <v>#N/A</v>
      </c>
      <c r="N14" s="162"/>
      <c r="O14" s="105"/>
      <c r="P14" s="81">
        <v>8</v>
      </c>
      <c r="Q14" s="81" t="s">
        <v>14</v>
      </c>
      <c r="V14" s="425"/>
      <c r="W14" s="425"/>
      <c r="X14" s="425"/>
      <c r="Y14" s="425"/>
    </row>
    <row r="15" spans="2:25" ht="21.95" customHeight="1">
      <c r="B15" s="160"/>
      <c r="C15" s="137" t="s">
        <v>626</v>
      </c>
      <c r="D15" s="481"/>
      <c r="E15" s="478"/>
      <c r="F15" s="546"/>
      <c r="G15" s="457"/>
      <c r="H15" s="361" t="s">
        <v>58</v>
      </c>
      <c r="I15" s="361" t="s">
        <v>337</v>
      </c>
      <c r="J15" s="518"/>
      <c r="K15" s="361" t="s">
        <v>321</v>
      </c>
      <c r="L15" s="522"/>
      <c r="M15" s="672"/>
      <c r="N15" s="162"/>
      <c r="O15" s="105"/>
      <c r="P15" s="81">
        <v>8</v>
      </c>
      <c r="Q15" s="81" t="s">
        <v>14</v>
      </c>
      <c r="V15" s="425"/>
      <c r="W15" s="425"/>
      <c r="X15" s="425"/>
      <c r="Y15" s="425"/>
    </row>
    <row r="16" spans="2:25" ht="21.95" customHeight="1">
      <c r="B16" s="160"/>
      <c r="C16" s="144" t="s">
        <v>627</v>
      </c>
      <c r="D16" s="436"/>
      <c r="E16" s="466"/>
      <c r="F16" s="467"/>
      <c r="G16" s="449"/>
      <c r="H16" s="361" t="s">
        <v>58</v>
      </c>
      <c r="I16" s="361" t="s">
        <v>339</v>
      </c>
      <c r="J16" s="459"/>
      <c r="K16" s="361" t="s">
        <v>333</v>
      </c>
      <c r="L16" s="453"/>
      <c r="M16" s="673"/>
      <c r="N16" s="162"/>
      <c r="O16" s="105"/>
      <c r="P16" s="81">
        <v>8</v>
      </c>
      <c r="Q16" s="81" t="s">
        <v>14</v>
      </c>
      <c r="V16" s="425"/>
      <c r="W16" s="425"/>
      <c r="X16" s="425"/>
      <c r="Y16" s="425"/>
    </row>
    <row r="17" spans="1:25" ht="21.95" customHeight="1">
      <c r="B17" s="74"/>
      <c r="C17" s="158"/>
      <c r="D17" s="435">
        <v>3</v>
      </c>
      <c r="E17" s="676" t="s">
        <v>725</v>
      </c>
      <c r="F17" s="676"/>
      <c r="G17" s="448" t="s">
        <v>159</v>
      </c>
      <c r="H17" s="361" t="s">
        <v>210</v>
      </c>
      <c r="I17" s="361" t="s">
        <v>225</v>
      </c>
      <c r="J17" s="458" t="s">
        <v>163</v>
      </c>
      <c r="K17" s="361">
        <v>23</v>
      </c>
      <c r="L17" s="452" t="str">
        <f>VLOOKUP(P17,'1'!$A$2:$B$68,2)</f>
        <v>Baskoro, S.Kom</v>
      </c>
      <c r="M17" s="460" t="e">
        <f>VLOOKUP(Q17,'1'!$A$2:$B$68,2)</f>
        <v>#N/A</v>
      </c>
      <c r="N17" s="162"/>
      <c r="O17" s="105"/>
      <c r="P17" s="81">
        <v>8</v>
      </c>
      <c r="Q17" s="81" t="s">
        <v>14</v>
      </c>
      <c r="V17" s="425"/>
      <c r="W17" s="425"/>
      <c r="X17" s="425"/>
      <c r="Y17" s="425"/>
    </row>
    <row r="18" spans="1:25" ht="21.95" customHeight="1">
      <c r="B18" s="74"/>
      <c r="C18" s="158"/>
      <c r="D18" s="436"/>
      <c r="E18" s="676"/>
      <c r="F18" s="676"/>
      <c r="G18" s="449"/>
      <c r="H18" s="361" t="s">
        <v>210</v>
      </c>
      <c r="I18" s="361" t="s">
        <v>654</v>
      </c>
      <c r="J18" s="459"/>
      <c r="K18" s="361">
        <v>13</v>
      </c>
      <c r="L18" s="453"/>
      <c r="M18" s="461"/>
      <c r="N18" s="162"/>
      <c r="O18" s="105"/>
      <c r="P18" s="81">
        <v>8</v>
      </c>
      <c r="Q18" s="81" t="s">
        <v>14</v>
      </c>
      <c r="V18" s="425"/>
      <c r="W18" s="425"/>
      <c r="X18" s="425"/>
      <c r="Y18" s="425"/>
    </row>
    <row r="19" spans="1:25" ht="21.95" customHeight="1">
      <c r="B19" s="74"/>
      <c r="C19" s="139"/>
      <c r="D19" s="435">
        <v>5</v>
      </c>
      <c r="E19" s="437" t="s">
        <v>128</v>
      </c>
      <c r="F19" s="438"/>
      <c r="G19" s="448" t="s">
        <v>148</v>
      </c>
      <c r="H19" s="361" t="s">
        <v>286</v>
      </c>
      <c r="I19" s="361" t="s">
        <v>371</v>
      </c>
      <c r="J19" s="458" t="s">
        <v>166</v>
      </c>
      <c r="K19" s="361" t="s">
        <v>372</v>
      </c>
      <c r="L19" s="452" t="str">
        <f>VLOOKUP(P19,'1'!$A$2:$B$68,2)</f>
        <v>R. Arie Febrianto, M.H</v>
      </c>
      <c r="M19" s="460" t="e">
        <f>VLOOKUP(Q19,'1'!$A$2:$B$68,2)</f>
        <v>#N/A</v>
      </c>
      <c r="N19" s="162"/>
      <c r="O19" s="105"/>
      <c r="P19" s="81">
        <v>33</v>
      </c>
      <c r="Q19" s="81" t="s">
        <v>14</v>
      </c>
      <c r="V19" s="425"/>
      <c r="W19" s="425"/>
      <c r="X19" s="425"/>
      <c r="Y19" s="425"/>
    </row>
    <row r="20" spans="1:25" ht="21.95" customHeight="1">
      <c r="B20" s="74"/>
      <c r="C20" s="139"/>
      <c r="D20" s="481"/>
      <c r="E20" s="486"/>
      <c r="F20" s="487"/>
      <c r="G20" s="457"/>
      <c r="H20" s="361" t="s">
        <v>20</v>
      </c>
      <c r="I20" s="361" t="s">
        <v>352</v>
      </c>
      <c r="J20" s="518"/>
      <c r="K20" s="361" t="s">
        <v>356</v>
      </c>
      <c r="L20" s="522"/>
      <c r="M20" s="468"/>
      <c r="N20" s="162"/>
      <c r="O20" s="105"/>
      <c r="P20" s="81" t="s">
        <v>14</v>
      </c>
      <c r="Q20" s="81" t="s">
        <v>14</v>
      </c>
      <c r="V20" s="425"/>
      <c r="W20" s="425"/>
      <c r="X20" s="425"/>
      <c r="Y20" s="425"/>
    </row>
    <row r="21" spans="1:25" ht="21.95" customHeight="1">
      <c r="B21" s="74"/>
      <c r="C21" s="139"/>
      <c r="D21" s="436"/>
      <c r="E21" s="439"/>
      <c r="F21" s="440"/>
      <c r="G21" s="449"/>
      <c r="H21" s="361" t="s">
        <v>21</v>
      </c>
      <c r="I21" s="361" t="s">
        <v>315</v>
      </c>
      <c r="J21" s="459"/>
      <c r="K21" s="361" t="s">
        <v>316</v>
      </c>
      <c r="L21" s="453"/>
      <c r="M21" s="461"/>
      <c r="N21" s="162"/>
      <c r="O21" s="105"/>
      <c r="P21" s="81" t="s">
        <v>14</v>
      </c>
      <c r="Q21" s="81" t="s">
        <v>14</v>
      </c>
      <c r="V21" s="425"/>
      <c r="W21" s="425"/>
      <c r="X21" s="425"/>
      <c r="Y21" s="425"/>
    </row>
    <row r="22" spans="1:25" ht="21.95" customHeight="1">
      <c r="B22" s="74"/>
      <c r="C22" s="158"/>
      <c r="D22" s="435">
        <v>7</v>
      </c>
      <c r="E22" s="489" t="s">
        <v>706</v>
      </c>
      <c r="F22" s="490"/>
      <c r="G22" s="448" t="s">
        <v>707</v>
      </c>
      <c r="H22" s="361" t="s">
        <v>58</v>
      </c>
      <c r="I22" s="361" t="s">
        <v>208</v>
      </c>
      <c r="J22" s="458" t="s">
        <v>165</v>
      </c>
      <c r="K22" s="361">
        <v>17</v>
      </c>
      <c r="L22" s="452" t="str">
        <f>VLOOKUP(P22,'1'!$A$2:$B$68,2)</f>
        <v>Retno Tri Vulandari, S.Si, M.Si</v>
      </c>
      <c r="M22" s="460" t="e">
        <f>VLOOKUP(Q22,'1'!$A$2:$B$68,2)</f>
        <v>#N/A</v>
      </c>
      <c r="N22" s="162"/>
      <c r="O22" s="105"/>
      <c r="P22" s="81">
        <v>34</v>
      </c>
      <c r="Q22" s="81" t="s">
        <v>14</v>
      </c>
      <c r="V22" s="425"/>
      <c r="W22" s="425"/>
      <c r="X22" s="425"/>
      <c r="Y22" s="425"/>
    </row>
    <row r="23" spans="1:25" ht="21.95" customHeight="1">
      <c r="B23" s="74"/>
      <c r="C23" s="158"/>
      <c r="D23" s="481"/>
      <c r="E23" s="511"/>
      <c r="F23" s="512"/>
      <c r="G23" s="457"/>
      <c r="H23" s="361" t="s">
        <v>58</v>
      </c>
      <c r="I23" s="361" t="s">
        <v>607</v>
      </c>
      <c r="J23" s="518"/>
      <c r="K23" s="361" t="s">
        <v>610</v>
      </c>
      <c r="L23" s="522"/>
      <c r="M23" s="468"/>
      <c r="N23" s="162"/>
      <c r="O23" s="105"/>
      <c r="P23" s="81" t="s">
        <v>14</v>
      </c>
      <c r="Q23" s="81" t="s">
        <v>14</v>
      </c>
      <c r="V23" s="425"/>
      <c r="W23" s="425"/>
      <c r="X23" s="425"/>
      <c r="Y23" s="425"/>
    </row>
    <row r="24" spans="1:25" ht="21.95" customHeight="1">
      <c r="B24" s="74"/>
      <c r="C24" s="158"/>
      <c r="D24" s="481"/>
      <c r="E24" s="511"/>
      <c r="F24" s="512"/>
      <c r="G24" s="457"/>
      <c r="H24" s="361" t="s">
        <v>58</v>
      </c>
      <c r="I24" s="361" t="s">
        <v>612</v>
      </c>
      <c r="J24" s="518"/>
      <c r="K24" s="361" t="s">
        <v>611</v>
      </c>
      <c r="L24" s="522"/>
      <c r="M24" s="468"/>
      <c r="N24" s="162"/>
      <c r="O24" s="105"/>
      <c r="P24" s="81" t="s">
        <v>14</v>
      </c>
      <c r="Q24" s="81" t="s">
        <v>14</v>
      </c>
      <c r="V24" s="425"/>
      <c r="W24" s="425"/>
      <c r="X24" s="425"/>
      <c r="Y24" s="425"/>
    </row>
    <row r="25" spans="1:25" ht="21.95" customHeight="1">
      <c r="B25" s="74"/>
      <c r="C25" s="158"/>
      <c r="D25" s="481"/>
      <c r="E25" s="511"/>
      <c r="F25" s="512"/>
      <c r="G25" s="457"/>
      <c r="H25" s="361" t="s">
        <v>58</v>
      </c>
      <c r="I25" s="361" t="s">
        <v>207</v>
      </c>
      <c r="J25" s="459"/>
      <c r="K25" s="361">
        <v>19</v>
      </c>
      <c r="L25" s="453"/>
      <c r="M25" s="461"/>
      <c r="N25" s="162"/>
      <c r="O25" s="105"/>
      <c r="P25" s="81" t="s">
        <v>14</v>
      </c>
      <c r="Q25" s="81" t="s">
        <v>14</v>
      </c>
      <c r="V25" s="425"/>
      <c r="W25" s="425"/>
      <c r="X25" s="425"/>
      <c r="Y25" s="425"/>
    </row>
    <row r="26" spans="1:25" ht="21.95" customHeight="1">
      <c r="B26" s="160"/>
      <c r="C26" s="137"/>
      <c r="D26" s="435">
        <v>7</v>
      </c>
      <c r="E26" s="437" t="s">
        <v>745</v>
      </c>
      <c r="F26" s="438"/>
      <c r="G26" s="448" t="s">
        <v>148</v>
      </c>
      <c r="H26" s="361" t="s">
        <v>57</v>
      </c>
      <c r="I26" s="361" t="s">
        <v>470</v>
      </c>
      <c r="J26" s="458" t="s">
        <v>163</v>
      </c>
      <c r="K26" s="361" t="s">
        <v>659</v>
      </c>
      <c r="L26" s="452" t="str">
        <f>VLOOKUP(P26,'1'!$A$2:$B$68,2)</f>
        <v>Hendro Wijayanto, S.Kom, M.Kom</v>
      </c>
      <c r="M26" s="460" t="e">
        <f>VLOOKUP(Q26,'1'!$A$2:$B$68,2)</f>
        <v>#N/A</v>
      </c>
      <c r="N26" s="162"/>
      <c r="O26" s="105"/>
      <c r="P26" s="81">
        <v>25</v>
      </c>
      <c r="Q26" s="81" t="s">
        <v>14</v>
      </c>
      <c r="V26" s="425"/>
      <c r="W26" s="425"/>
      <c r="X26" s="425"/>
      <c r="Y26" s="425"/>
    </row>
    <row r="27" spans="1:25" ht="21.95" customHeight="1">
      <c r="B27" s="160"/>
      <c r="C27" s="137"/>
      <c r="D27" s="481"/>
      <c r="E27" s="486"/>
      <c r="F27" s="487"/>
      <c r="G27" s="457"/>
      <c r="H27" s="361" t="s">
        <v>57</v>
      </c>
      <c r="I27" s="361" t="s">
        <v>472</v>
      </c>
      <c r="J27" s="518"/>
      <c r="K27" s="361" t="s">
        <v>473</v>
      </c>
      <c r="L27" s="522"/>
      <c r="M27" s="468"/>
      <c r="N27" s="162"/>
      <c r="O27" s="105"/>
      <c r="P27" s="81" t="s">
        <v>14</v>
      </c>
      <c r="Q27" s="81" t="s">
        <v>14</v>
      </c>
      <c r="V27" s="425"/>
      <c r="W27" s="425"/>
      <c r="X27" s="425"/>
      <c r="Y27" s="425"/>
    </row>
    <row r="28" spans="1:25" ht="21.95" customHeight="1">
      <c r="B28" s="160"/>
      <c r="C28" s="137"/>
      <c r="D28" s="481"/>
      <c r="E28" s="486"/>
      <c r="F28" s="487"/>
      <c r="G28" s="457"/>
      <c r="H28" s="361" t="s">
        <v>57</v>
      </c>
      <c r="I28" s="361" t="s">
        <v>471</v>
      </c>
      <c r="J28" s="518"/>
      <c r="K28" s="361">
        <v>21</v>
      </c>
      <c r="L28" s="522"/>
      <c r="M28" s="468"/>
      <c r="N28" s="162"/>
      <c r="O28" s="105"/>
      <c r="P28" s="81" t="s">
        <v>14</v>
      </c>
      <c r="Q28" s="81" t="s">
        <v>14</v>
      </c>
      <c r="V28" s="425"/>
      <c r="W28" s="425"/>
      <c r="X28" s="425"/>
      <c r="Y28" s="425"/>
    </row>
    <row r="29" spans="1:25" ht="21.95" customHeight="1">
      <c r="B29" s="160"/>
      <c r="C29" s="137"/>
      <c r="D29" s="436"/>
      <c r="E29" s="439"/>
      <c r="F29" s="440"/>
      <c r="G29" s="449"/>
      <c r="H29" s="361" t="s">
        <v>57</v>
      </c>
      <c r="I29" s="299" t="s">
        <v>469</v>
      </c>
      <c r="J29" s="518"/>
      <c r="K29" s="300" t="s">
        <v>658</v>
      </c>
      <c r="L29" s="522"/>
      <c r="M29" s="468"/>
      <c r="N29" s="162"/>
      <c r="O29" s="105"/>
      <c r="P29" s="81" t="s">
        <v>14</v>
      </c>
      <c r="Q29" s="81" t="s">
        <v>14</v>
      </c>
      <c r="V29" s="425"/>
      <c r="W29" s="425"/>
      <c r="X29" s="425"/>
      <c r="Y29" s="425"/>
    </row>
    <row r="30" spans="1:25" ht="21.95" customHeight="1">
      <c r="B30" s="160"/>
      <c r="C30" s="137"/>
      <c r="D30" s="388">
        <v>5</v>
      </c>
      <c r="E30" s="441" t="s">
        <v>745</v>
      </c>
      <c r="F30" s="442"/>
      <c r="G30" s="389" t="s">
        <v>148</v>
      </c>
      <c r="H30" s="361" t="s">
        <v>20</v>
      </c>
      <c r="I30" s="294" t="s">
        <v>291</v>
      </c>
      <c r="J30" s="459"/>
      <c r="K30" s="295">
        <v>8</v>
      </c>
      <c r="L30" s="453"/>
      <c r="M30" s="461"/>
      <c r="N30" s="162"/>
      <c r="O30" s="105"/>
      <c r="P30" s="81" t="s">
        <v>14</v>
      </c>
      <c r="Q30" s="81" t="s">
        <v>14</v>
      </c>
      <c r="V30" s="425"/>
      <c r="W30" s="425"/>
      <c r="X30" s="425"/>
      <c r="Y30" s="425"/>
    </row>
    <row r="31" spans="1:25" ht="21.95" customHeight="1">
      <c r="B31" s="160"/>
      <c r="C31" s="137"/>
      <c r="D31" s="371">
        <v>1</v>
      </c>
      <c r="E31" s="656" t="s">
        <v>652</v>
      </c>
      <c r="F31" s="657"/>
      <c r="G31" s="389" t="s">
        <v>172</v>
      </c>
      <c r="H31" s="361" t="s">
        <v>26</v>
      </c>
      <c r="I31" s="361" t="s">
        <v>361</v>
      </c>
      <c r="J31" s="301" t="s">
        <v>165</v>
      </c>
      <c r="K31" s="361" t="s">
        <v>432</v>
      </c>
      <c r="L31" s="156" t="str">
        <f>VLOOKUP(P31,'1'!$A$2:$B$68,2)</f>
        <v>Drs. Suko Waspodho</v>
      </c>
      <c r="M31" s="385" t="e">
        <f>VLOOKUP(Q31,'1'!$A$2:$B$68,2)</f>
        <v>#N/A</v>
      </c>
      <c r="N31" s="162"/>
      <c r="O31" s="105"/>
      <c r="P31" s="81">
        <v>21</v>
      </c>
      <c r="Q31" s="81" t="s">
        <v>14</v>
      </c>
      <c r="V31" s="425"/>
      <c r="W31" s="425"/>
      <c r="X31" s="425"/>
      <c r="Y31" s="425"/>
    </row>
    <row r="32" spans="1:25" s="26" customFormat="1" ht="21.95" customHeight="1">
      <c r="A32" s="99"/>
      <c r="B32" s="74"/>
      <c r="C32" s="139"/>
      <c r="D32" s="116"/>
      <c r="E32" s="179"/>
      <c r="F32" s="179"/>
      <c r="G32" s="389"/>
      <c r="H32" s="361"/>
      <c r="I32" s="361"/>
      <c r="J32" s="384"/>
      <c r="K32" s="361"/>
      <c r="L32" s="293"/>
      <c r="M32" s="188"/>
      <c r="N32" s="186"/>
      <c r="O32" s="155"/>
      <c r="P32" s="99"/>
      <c r="Q32" s="99"/>
      <c r="R32" s="99"/>
      <c r="V32" s="425"/>
      <c r="W32" s="425"/>
      <c r="X32" s="425"/>
      <c r="Y32" s="425"/>
    </row>
    <row r="33" spans="1:25" ht="21.95" customHeight="1">
      <c r="B33" s="14"/>
      <c r="C33" s="137" t="s">
        <v>45</v>
      </c>
      <c r="D33" s="513" t="s">
        <v>39</v>
      </c>
      <c r="E33" s="514"/>
      <c r="F33" s="514"/>
      <c r="G33" s="514"/>
      <c r="H33" s="514"/>
      <c r="I33" s="514"/>
      <c r="J33" s="514"/>
      <c r="K33" s="514"/>
      <c r="L33" s="514"/>
      <c r="M33" s="514"/>
      <c r="N33" s="623"/>
      <c r="V33" s="425"/>
      <c r="W33" s="425"/>
      <c r="X33" s="425"/>
      <c r="Y33" s="425"/>
    </row>
    <row r="34" spans="1:25" ht="21.95" customHeight="1">
      <c r="B34" s="14"/>
      <c r="C34" s="137" t="s">
        <v>626</v>
      </c>
      <c r="D34" s="371">
        <v>1</v>
      </c>
      <c r="E34" s="656" t="s">
        <v>652</v>
      </c>
      <c r="F34" s="657"/>
      <c r="G34" s="389" t="s">
        <v>749</v>
      </c>
      <c r="H34" s="361" t="s">
        <v>26</v>
      </c>
      <c r="I34" s="361" t="s">
        <v>274</v>
      </c>
      <c r="J34" s="301" t="s">
        <v>165</v>
      </c>
      <c r="K34" s="361">
        <v>8</v>
      </c>
      <c r="L34" s="156" t="str">
        <f>VLOOKUP(P34,'1'!$A$2:$B$68,2)</f>
        <v>Drs. Suko Waspodho</v>
      </c>
      <c r="M34" s="385" t="e">
        <f>VLOOKUP(Q34,'1'!$A$2:$B$68,2)</f>
        <v>#N/A</v>
      </c>
      <c r="N34" s="162"/>
      <c r="O34" s="105"/>
      <c r="P34" s="81">
        <v>21</v>
      </c>
      <c r="Q34" s="81" t="s">
        <v>14</v>
      </c>
      <c r="V34" s="425"/>
      <c r="W34" s="425"/>
      <c r="X34" s="425"/>
      <c r="Y34" s="425"/>
    </row>
    <row r="35" spans="1:25" ht="21.95" customHeight="1">
      <c r="B35" s="7"/>
      <c r="C35" s="144" t="s">
        <v>627</v>
      </c>
      <c r="D35" s="388">
        <v>5</v>
      </c>
      <c r="E35" s="437" t="s">
        <v>745</v>
      </c>
      <c r="F35" s="438"/>
      <c r="G35" s="448" t="s">
        <v>143</v>
      </c>
      <c r="H35" s="361" t="s">
        <v>20</v>
      </c>
      <c r="I35" s="361" t="s">
        <v>295</v>
      </c>
      <c r="J35" s="458" t="s">
        <v>163</v>
      </c>
      <c r="K35" s="361">
        <v>3</v>
      </c>
      <c r="L35" s="452" t="str">
        <f>VLOOKUP(P35,'1'!$A$2:$B$68,2)</f>
        <v>Hendro Wijayanto, S.Kom, M.Kom</v>
      </c>
      <c r="M35" s="460" t="e">
        <f>VLOOKUP(Q35,'1'!$A$2:$B$68,2)</f>
        <v>#N/A</v>
      </c>
      <c r="N35" s="162"/>
      <c r="O35" s="105"/>
      <c r="P35" s="81">
        <v>25</v>
      </c>
      <c r="Q35" s="81" t="s">
        <v>14</v>
      </c>
      <c r="V35" s="425"/>
      <c r="W35" s="425"/>
      <c r="X35" s="425"/>
      <c r="Y35" s="425"/>
    </row>
    <row r="36" spans="1:25" ht="21.95" customHeight="1">
      <c r="B36" s="6"/>
      <c r="C36" s="78"/>
      <c r="D36" s="388">
        <v>7</v>
      </c>
      <c r="E36" s="439"/>
      <c r="F36" s="440"/>
      <c r="G36" s="457"/>
      <c r="H36" s="361" t="s">
        <v>57</v>
      </c>
      <c r="I36" s="361" t="s">
        <v>424</v>
      </c>
      <c r="J36" s="459"/>
      <c r="K36" s="361" t="s">
        <v>227</v>
      </c>
      <c r="L36" s="453"/>
      <c r="M36" s="461"/>
      <c r="N36" s="162"/>
      <c r="O36" s="105"/>
      <c r="P36" s="81" t="s">
        <v>14</v>
      </c>
      <c r="Q36" s="81" t="s">
        <v>14</v>
      </c>
      <c r="V36" s="425"/>
      <c r="W36" s="425"/>
      <c r="X36" s="425"/>
      <c r="Y36" s="425"/>
    </row>
    <row r="37" spans="1:25" ht="21.95" customHeight="1">
      <c r="B37" s="6"/>
      <c r="C37" s="78"/>
      <c r="D37" s="435">
        <v>7</v>
      </c>
      <c r="E37" s="652" t="s">
        <v>706</v>
      </c>
      <c r="F37" s="653"/>
      <c r="G37" s="448" t="s">
        <v>157</v>
      </c>
      <c r="H37" s="361" t="s">
        <v>58</v>
      </c>
      <c r="I37" s="361" t="s">
        <v>209</v>
      </c>
      <c r="J37" s="458" t="s">
        <v>165</v>
      </c>
      <c r="K37" s="361">
        <v>33</v>
      </c>
      <c r="L37" s="452" t="str">
        <f>VLOOKUP(P37,'1'!$A$2:$B$68,2)</f>
        <v>Retno Tri Vulandari, S.Si, M.Si</v>
      </c>
      <c r="M37" s="460" t="e">
        <f>VLOOKUP(Q37,'1'!$A$2:$B$68,2)</f>
        <v>#N/A</v>
      </c>
      <c r="N37" s="162"/>
      <c r="O37" s="105"/>
      <c r="P37" s="81">
        <v>34</v>
      </c>
      <c r="V37" s="425"/>
      <c r="W37" s="425"/>
      <c r="X37" s="425"/>
      <c r="Y37" s="425"/>
    </row>
    <row r="38" spans="1:25" ht="21.95" customHeight="1">
      <c r="B38" s="6"/>
      <c r="C38" s="1"/>
      <c r="D38" s="436"/>
      <c r="E38" s="654"/>
      <c r="F38" s="655"/>
      <c r="G38" s="449"/>
      <c r="H38" s="361" t="s">
        <v>58</v>
      </c>
      <c r="I38" s="361" t="s">
        <v>552</v>
      </c>
      <c r="J38" s="459"/>
      <c r="K38" s="361">
        <v>17</v>
      </c>
      <c r="L38" s="453"/>
      <c r="M38" s="461"/>
      <c r="N38" s="162"/>
      <c r="O38" s="105"/>
      <c r="P38" s="81" t="s">
        <v>14</v>
      </c>
      <c r="V38" s="425"/>
      <c r="W38" s="425"/>
      <c r="X38" s="425"/>
      <c r="Y38" s="425"/>
    </row>
    <row r="39" spans="1:25" ht="21.95" customHeight="1">
      <c r="B39" s="6"/>
      <c r="C39" s="1"/>
      <c r="D39" s="371">
        <v>5</v>
      </c>
      <c r="E39" s="441" t="s">
        <v>128</v>
      </c>
      <c r="F39" s="442"/>
      <c r="G39" s="448" t="s">
        <v>157</v>
      </c>
      <c r="H39" s="361" t="s">
        <v>26</v>
      </c>
      <c r="I39" s="361" t="s">
        <v>438</v>
      </c>
      <c r="J39" s="383" t="s">
        <v>166</v>
      </c>
      <c r="K39" s="361" t="s">
        <v>432</v>
      </c>
      <c r="L39" s="452" t="str">
        <f>VLOOKUP(P39,'1'!$A$2:$B$68,2)</f>
        <v>R. Arie Febrianto, M.H</v>
      </c>
      <c r="M39" s="385" t="e">
        <f>VLOOKUP(Q39,'1'!$A$2:$B$68,2)</f>
        <v>#N/A</v>
      </c>
      <c r="N39" s="162"/>
      <c r="O39" s="105"/>
      <c r="P39" s="81">
        <v>33</v>
      </c>
      <c r="Q39" s="81" t="s">
        <v>14</v>
      </c>
      <c r="V39" s="425"/>
      <c r="W39" s="425"/>
      <c r="X39" s="425"/>
      <c r="Y39" s="425"/>
    </row>
    <row r="40" spans="1:25" ht="21.95" customHeight="1">
      <c r="B40" s="6"/>
      <c r="C40" s="1"/>
      <c r="D40" s="537">
        <v>3</v>
      </c>
      <c r="E40" s="437" t="s">
        <v>128</v>
      </c>
      <c r="F40" s="438"/>
      <c r="G40" s="457"/>
      <c r="H40" s="361" t="s">
        <v>26</v>
      </c>
      <c r="I40" s="361" t="s">
        <v>478</v>
      </c>
      <c r="J40" s="458" t="s">
        <v>167</v>
      </c>
      <c r="K40" s="361">
        <v>17</v>
      </c>
      <c r="L40" s="522"/>
      <c r="M40" s="460" t="e">
        <f>VLOOKUP(Q40,'1'!$A$2:$B$68,2)</f>
        <v>#N/A</v>
      </c>
      <c r="N40" s="162"/>
      <c r="O40" s="105"/>
      <c r="P40" s="81">
        <v>36</v>
      </c>
      <c r="Q40" s="81" t="s">
        <v>14</v>
      </c>
      <c r="V40" s="425"/>
      <c r="W40" s="425"/>
      <c r="X40" s="425"/>
      <c r="Y40" s="425"/>
    </row>
    <row r="41" spans="1:25" ht="21.95" customHeight="1">
      <c r="B41" s="6"/>
      <c r="C41" s="1"/>
      <c r="D41" s="538"/>
      <c r="E41" s="439"/>
      <c r="F41" s="440"/>
      <c r="G41" s="449"/>
      <c r="H41" s="361" t="s">
        <v>56</v>
      </c>
      <c r="I41" s="361" t="s">
        <v>216</v>
      </c>
      <c r="J41" s="459"/>
      <c r="K41" s="361" t="s">
        <v>660</v>
      </c>
      <c r="L41" s="453"/>
      <c r="M41" s="461"/>
      <c r="N41" s="162"/>
      <c r="O41" s="105"/>
      <c r="P41" s="81" t="s">
        <v>14</v>
      </c>
      <c r="Q41" s="81" t="s">
        <v>14</v>
      </c>
      <c r="V41" s="425"/>
      <c r="W41" s="425"/>
      <c r="X41" s="425"/>
      <c r="Y41" s="425"/>
    </row>
    <row r="42" spans="1:25" ht="21.95" customHeight="1">
      <c r="B42" s="6"/>
      <c r="C42" s="362"/>
      <c r="D42" s="388">
        <v>3</v>
      </c>
      <c r="E42" s="503" t="s">
        <v>726</v>
      </c>
      <c r="F42" s="504"/>
      <c r="G42" s="448" t="s">
        <v>744</v>
      </c>
      <c r="H42" s="361" t="s">
        <v>58</v>
      </c>
      <c r="I42" s="361" t="s">
        <v>532</v>
      </c>
      <c r="J42" s="458" t="s">
        <v>163</v>
      </c>
      <c r="K42" s="361" t="s">
        <v>661</v>
      </c>
      <c r="L42" s="452" t="str">
        <f>VLOOKUP(P42,'1'!$A$2:$B$68,2)</f>
        <v>Baskoro, S.Kom</v>
      </c>
      <c r="M42" s="194" t="e">
        <f>VLOOKUP(Q42,'1'!$A$2:$B$68,2)</f>
        <v>#N/A</v>
      </c>
      <c r="N42" s="162"/>
      <c r="O42" s="105"/>
      <c r="P42" s="81">
        <v>8</v>
      </c>
      <c r="Q42" s="81" t="s">
        <v>14</v>
      </c>
      <c r="V42" s="425"/>
      <c r="W42" s="425"/>
      <c r="X42" s="425"/>
      <c r="Y42" s="425"/>
    </row>
    <row r="43" spans="1:25" ht="21.95" customHeight="1">
      <c r="B43" s="6"/>
      <c r="C43" s="362"/>
      <c r="D43" s="372">
        <v>3</v>
      </c>
      <c r="E43" s="503" t="s">
        <v>726</v>
      </c>
      <c r="F43" s="504"/>
      <c r="G43" s="449"/>
      <c r="H43" s="384" t="s">
        <v>26</v>
      </c>
      <c r="I43" s="384" t="s">
        <v>287</v>
      </c>
      <c r="J43" s="459"/>
      <c r="K43" s="384">
        <v>16</v>
      </c>
      <c r="L43" s="453"/>
      <c r="M43" s="386" t="e">
        <f>VLOOKUP(Q43,'1'!$A$2:$B$68,2)</f>
        <v>#N/A</v>
      </c>
      <c r="N43" s="344"/>
      <c r="O43" s="105"/>
      <c r="P43" s="81">
        <v>8</v>
      </c>
      <c r="Q43" s="81" t="s">
        <v>14</v>
      </c>
      <c r="V43" s="425"/>
      <c r="W43" s="425"/>
      <c r="X43" s="425"/>
      <c r="Y43" s="425"/>
    </row>
    <row r="44" spans="1:25" ht="21.95" customHeight="1" thickBot="1">
      <c r="B44" s="265"/>
      <c r="C44" s="258"/>
      <c r="D44" s="251"/>
      <c r="E44" s="252"/>
      <c r="F44" s="253"/>
      <c r="G44" s="251"/>
      <c r="H44" s="251"/>
      <c r="I44" s="251"/>
      <c r="J44" s="251"/>
      <c r="K44" s="526" t="s">
        <v>46</v>
      </c>
      <c r="L44" s="266"/>
      <c r="M44" s="208"/>
      <c r="N44" s="113"/>
      <c r="O44" s="105"/>
      <c r="V44" s="425"/>
      <c r="W44" s="425"/>
      <c r="X44" s="425"/>
      <c r="Y44" s="425"/>
    </row>
    <row r="45" spans="1:25" ht="21.95" customHeight="1" thickTop="1">
      <c r="B45" s="267"/>
      <c r="C45" s="259"/>
      <c r="D45" s="255"/>
      <c r="E45" s="256"/>
      <c r="F45" s="257"/>
      <c r="G45" s="255"/>
      <c r="H45" s="255"/>
      <c r="I45" s="255"/>
      <c r="J45" s="273"/>
      <c r="K45" s="527"/>
      <c r="L45" s="268"/>
      <c r="M45" s="209"/>
      <c r="N45" s="189"/>
      <c r="O45" s="105"/>
      <c r="V45" s="425"/>
      <c r="W45" s="425"/>
      <c r="X45" s="425"/>
      <c r="Y45" s="425"/>
    </row>
    <row r="46" spans="1:25" ht="21.95" customHeight="1">
      <c r="A46" s="99"/>
      <c r="B46" s="160" t="s">
        <v>17</v>
      </c>
      <c r="C46" s="137" t="s">
        <v>46</v>
      </c>
      <c r="D46" s="435">
        <v>1</v>
      </c>
      <c r="E46" s="643" t="s">
        <v>652</v>
      </c>
      <c r="F46" s="392" t="s">
        <v>154</v>
      </c>
      <c r="G46" s="389" t="s">
        <v>142</v>
      </c>
      <c r="H46" s="361" t="s">
        <v>57</v>
      </c>
      <c r="I46" s="361" t="s">
        <v>483</v>
      </c>
      <c r="J46" s="391" t="s">
        <v>163</v>
      </c>
      <c r="K46" s="361">
        <v>19</v>
      </c>
      <c r="L46" s="452" t="str">
        <f>VLOOKUP(P46,'1'!$A$2:$B$68,2)</f>
        <v>Drs. Suko Waspodho</v>
      </c>
      <c r="M46" s="385" t="e">
        <f>VLOOKUP(Q46,'1'!$A$2:$B$68,2)</f>
        <v>#N/A</v>
      </c>
      <c r="N46" s="162"/>
      <c r="O46" s="105"/>
      <c r="P46" s="81">
        <v>21</v>
      </c>
      <c r="Q46" s="81" t="s">
        <v>14</v>
      </c>
      <c r="V46" s="425"/>
      <c r="W46" s="425"/>
      <c r="X46" s="425"/>
      <c r="Y46" s="425"/>
    </row>
    <row r="47" spans="1:25" ht="21.95" customHeight="1">
      <c r="A47" s="99"/>
      <c r="B47" s="160"/>
      <c r="C47" s="137" t="s">
        <v>628</v>
      </c>
      <c r="D47" s="481"/>
      <c r="E47" s="649"/>
      <c r="F47" s="635" t="s">
        <v>155</v>
      </c>
      <c r="G47" s="448" t="s">
        <v>158</v>
      </c>
      <c r="H47" s="361" t="s">
        <v>57</v>
      </c>
      <c r="I47" s="361" t="s">
        <v>280</v>
      </c>
      <c r="J47" s="529" t="s">
        <v>163</v>
      </c>
      <c r="K47" s="361">
        <v>17</v>
      </c>
      <c r="L47" s="522"/>
      <c r="M47" s="460" t="e">
        <f>VLOOKUP(Q47,'1'!$A$2:$B$68,2)</f>
        <v>#N/A</v>
      </c>
      <c r="N47" s="162"/>
      <c r="O47" s="105"/>
      <c r="P47" s="81">
        <v>21</v>
      </c>
      <c r="Q47" s="81" t="s">
        <v>14</v>
      </c>
      <c r="V47" s="425"/>
      <c r="W47" s="425"/>
      <c r="X47" s="425"/>
      <c r="Y47" s="425"/>
    </row>
    <row r="48" spans="1:25" ht="21.95" customHeight="1">
      <c r="A48" s="99"/>
      <c r="B48" s="160"/>
      <c r="C48" s="144" t="s">
        <v>627</v>
      </c>
      <c r="D48" s="481"/>
      <c r="E48" s="649"/>
      <c r="F48" s="636"/>
      <c r="G48" s="449"/>
      <c r="H48" s="361" t="s">
        <v>56</v>
      </c>
      <c r="I48" s="361" t="s">
        <v>271</v>
      </c>
      <c r="J48" s="475"/>
      <c r="K48" s="361" t="s">
        <v>662</v>
      </c>
      <c r="L48" s="453"/>
      <c r="M48" s="461"/>
      <c r="N48" s="162"/>
      <c r="O48" s="105"/>
      <c r="P48" s="81" t="s">
        <v>14</v>
      </c>
      <c r="Q48" s="81" t="s">
        <v>14</v>
      </c>
      <c r="V48" s="425"/>
      <c r="W48" s="425"/>
      <c r="X48" s="425"/>
      <c r="Y48" s="425"/>
    </row>
    <row r="49" spans="1:25" ht="21" customHeight="1">
      <c r="B49" s="74"/>
      <c r="C49" s="362"/>
      <c r="D49" s="435">
        <v>1</v>
      </c>
      <c r="E49" s="621" t="s">
        <v>650</v>
      </c>
      <c r="F49" s="392" t="s">
        <v>154</v>
      </c>
      <c r="G49" s="389" t="s">
        <v>142</v>
      </c>
      <c r="H49" s="361" t="s">
        <v>58</v>
      </c>
      <c r="I49" s="361" t="s">
        <v>278</v>
      </c>
      <c r="J49" s="301" t="s">
        <v>76</v>
      </c>
      <c r="K49" s="361">
        <v>34</v>
      </c>
      <c r="L49" s="452" t="str">
        <f>VLOOKUP(P49,'1'!$A$2:$B$68,2)</f>
        <v>Dwi Remawati, S.Kom, M.Kom</v>
      </c>
      <c r="M49" s="385" t="e">
        <f>VLOOKUP(Q49,'1'!$A$2:$B$68,2)</f>
        <v>#N/A</v>
      </c>
      <c r="N49" s="162"/>
      <c r="O49" s="105"/>
      <c r="P49" s="81">
        <v>20</v>
      </c>
      <c r="Q49" s="81" t="s">
        <v>14</v>
      </c>
      <c r="V49" s="425"/>
      <c r="W49" s="425"/>
      <c r="X49" s="425"/>
      <c r="Y49" s="425"/>
    </row>
    <row r="50" spans="1:25" ht="21" customHeight="1">
      <c r="B50" s="74"/>
      <c r="C50" s="362"/>
      <c r="D50" s="481"/>
      <c r="E50" s="627"/>
      <c r="F50" s="392" t="s">
        <v>155</v>
      </c>
      <c r="G50" s="380" t="s">
        <v>158</v>
      </c>
      <c r="H50" s="361" t="s">
        <v>58</v>
      </c>
      <c r="I50" s="361" t="s">
        <v>464</v>
      </c>
      <c r="J50" s="301" t="s">
        <v>76</v>
      </c>
      <c r="K50" s="361" t="s">
        <v>463</v>
      </c>
      <c r="L50" s="522"/>
      <c r="M50" s="385" t="e">
        <f>VLOOKUP(Q50,'1'!$A$2:$B$68,2)</f>
        <v>#N/A</v>
      </c>
      <c r="N50" s="162"/>
      <c r="O50" s="105"/>
      <c r="P50" s="81">
        <v>20</v>
      </c>
      <c r="Q50" s="81" t="s">
        <v>14</v>
      </c>
      <c r="V50" s="425"/>
      <c r="W50" s="425"/>
      <c r="X50" s="425"/>
      <c r="Y50" s="425"/>
    </row>
    <row r="51" spans="1:25" ht="21" customHeight="1">
      <c r="B51" s="74"/>
      <c r="C51" s="362"/>
      <c r="D51" s="436"/>
      <c r="E51" s="622"/>
      <c r="F51" s="392" t="s">
        <v>156</v>
      </c>
      <c r="G51" s="389" t="s">
        <v>159</v>
      </c>
      <c r="H51" s="361" t="s">
        <v>58</v>
      </c>
      <c r="I51" s="361" t="s">
        <v>268</v>
      </c>
      <c r="J51" s="301" t="s">
        <v>76</v>
      </c>
      <c r="K51" s="361">
        <v>32</v>
      </c>
      <c r="L51" s="453"/>
      <c r="M51" s="385" t="e">
        <f>VLOOKUP(Q51,'1'!$A$2:$B$68,2)</f>
        <v>#N/A</v>
      </c>
      <c r="N51" s="162"/>
      <c r="O51" s="105"/>
      <c r="P51" s="81">
        <v>20</v>
      </c>
      <c r="Q51" s="81" t="s">
        <v>14</v>
      </c>
      <c r="V51" s="425"/>
      <c r="W51" s="425"/>
      <c r="X51" s="425"/>
      <c r="Y51" s="425"/>
    </row>
    <row r="52" spans="1:25" s="81" customFormat="1" ht="21" customHeight="1">
      <c r="B52" s="160"/>
      <c r="C52" s="137"/>
      <c r="D52" s="435">
        <v>3</v>
      </c>
      <c r="E52" s="532" t="s">
        <v>649</v>
      </c>
      <c r="F52" s="392" t="s">
        <v>154</v>
      </c>
      <c r="G52" s="389" t="s">
        <v>142</v>
      </c>
      <c r="H52" s="361" t="s">
        <v>57</v>
      </c>
      <c r="I52" s="361" t="s">
        <v>288</v>
      </c>
      <c r="J52" s="301" t="s">
        <v>87</v>
      </c>
      <c r="K52" s="361">
        <v>23</v>
      </c>
      <c r="L52" s="452" t="str">
        <f>VLOOKUP(P52,'1'!$A$2:$B$68,2)</f>
        <v>Didik Nugroho, S. Kom, M.Kom</v>
      </c>
      <c r="M52" s="410" t="e">
        <f>VLOOKUP(Q52,'1'!$A$2:$B$68,2)</f>
        <v>#N/A</v>
      </c>
      <c r="N52" s="162"/>
      <c r="O52" s="105"/>
      <c r="P52" s="81">
        <v>14</v>
      </c>
      <c r="Q52" s="81" t="s">
        <v>14</v>
      </c>
      <c r="V52" s="263"/>
      <c r="W52" s="263"/>
      <c r="X52" s="263"/>
      <c r="Y52" s="263"/>
    </row>
    <row r="53" spans="1:25" s="99" customFormat="1" ht="21" customHeight="1">
      <c r="B53" s="74"/>
      <c r="C53" s="362"/>
      <c r="D53" s="481"/>
      <c r="E53" s="533"/>
      <c r="F53" s="392" t="s">
        <v>155</v>
      </c>
      <c r="G53" s="380" t="s">
        <v>158</v>
      </c>
      <c r="H53" s="361" t="s">
        <v>57</v>
      </c>
      <c r="I53" s="361" t="s">
        <v>289</v>
      </c>
      <c r="J53" s="301" t="s">
        <v>87</v>
      </c>
      <c r="K53" s="361">
        <v>28</v>
      </c>
      <c r="L53" s="522"/>
      <c r="M53" s="410" t="e">
        <f>VLOOKUP(Q53,'1'!$A$2:$B$68,2)</f>
        <v>#N/A</v>
      </c>
      <c r="N53" s="162"/>
      <c r="O53" s="105"/>
      <c r="P53" s="81">
        <v>14</v>
      </c>
      <c r="Q53" s="81" t="s">
        <v>14</v>
      </c>
      <c r="V53" s="263"/>
      <c r="W53" s="263"/>
      <c r="X53" s="263"/>
      <c r="Y53" s="263"/>
    </row>
    <row r="54" spans="1:25" s="81" customFormat="1" ht="21" customHeight="1">
      <c r="B54" s="74"/>
      <c r="C54" s="362"/>
      <c r="D54" s="436"/>
      <c r="E54" s="534"/>
      <c r="F54" s="635" t="s">
        <v>156</v>
      </c>
      <c r="G54" s="448" t="s">
        <v>159</v>
      </c>
      <c r="H54" s="361" t="s">
        <v>57</v>
      </c>
      <c r="I54" s="361" t="s">
        <v>290</v>
      </c>
      <c r="J54" s="529" t="s">
        <v>87</v>
      </c>
      <c r="K54" s="361">
        <v>11</v>
      </c>
      <c r="L54" s="522"/>
      <c r="M54" s="548" t="e">
        <f>VLOOKUP(Q54,'1'!$A$2:$B$68,2)</f>
        <v>#N/A</v>
      </c>
      <c r="N54" s="162"/>
      <c r="O54" s="105"/>
      <c r="P54" s="81">
        <v>14</v>
      </c>
      <c r="Q54" s="81" t="s">
        <v>14</v>
      </c>
      <c r="V54" s="263"/>
      <c r="W54" s="263"/>
      <c r="X54" s="263"/>
      <c r="Y54" s="263"/>
    </row>
    <row r="55" spans="1:25" s="81" customFormat="1" ht="21" customHeight="1">
      <c r="B55" s="74"/>
      <c r="C55" s="362"/>
      <c r="D55" s="435">
        <v>3</v>
      </c>
      <c r="E55" s="532" t="s">
        <v>649</v>
      </c>
      <c r="F55" s="642"/>
      <c r="G55" s="457"/>
      <c r="H55" s="361" t="s">
        <v>20</v>
      </c>
      <c r="I55" s="361" t="s">
        <v>352</v>
      </c>
      <c r="J55" s="474"/>
      <c r="K55" s="361" t="s">
        <v>353</v>
      </c>
      <c r="L55" s="522"/>
      <c r="M55" s="680"/>
      <c r="N55" s="162"/>
      <c r="O55" s="105"/>
      <c r="P55" s="81" t="s">
        <v>14</v>
      </c>
      <c r="Q55" s="81" t="s">
        <v>14</v>
      </c>
    </row>
    <row r="56" spans="1:25" s="81" customFormat="1" ht="21" customHeight="1">
      <c r="B56" s="160"/>
      <c r="C56" s="137"/>
      <c r="D56" s="436"/>
      <c r="E56" s="534"/>
      <c r="F56" s="636"/>
      <c r="G56" s="449"/>
      <c r="H56" s="361" t="s">
        <v>21</v>
      </c>
      <c r="I56" s="361" t="s">
        <v>212</v>
      </c>
      <c r="J56" s="475"/>
      <c r="K56" s="361">
        <v>1</v>
      </c>
      <c r="L56" s="453"/>
      <c r="M56" s="549"/>
      <c r="N56" s="162"/>
      <c r="O56" s="105"/>
      <c r="P56" s="81" t="s">
        <v>14</v>
      </c>
      <c r="Q56" s="81" t="s">
        <v>14</v>
      </c>
      <c r="V56" s="263"/>
      <c r="W56" s="263"/>
      <c r="X56" s="263"/>
      <c r="Y56" s="263"/>
    </row>
    <row r="57" spans="1:25" ht="21.95" customHeight="1">
      <c r="A57" s="99"/>
      <c r="B57" s="160"/>
      <c r="C57" s="158"/>
      <c r="D57" s="435">
        <v>5</v>
      </c>
      <c r="E57" s="589" t="s">
        <v>734</v>
      </c>
      <c r="F57" s="590"/>
      <c r="G57" s="457" t="s">
        <v>159</v>
      </c>
      <c r="H57" s="361" t="s">
        <v>58</v>
      </c>
      <c r="I57" s="361" t="s">
        <v>584</v>
      </c>
      <c r="J57" s="361" t="s">
        <v>166</v>
      </c>
      <c r="K57" s="361" t="s">
        <v>583</v>
      </c>
      <c r="L57" s="452" t="str">
        <f>VLOOKUP(P57,'1'!$A$2:$B$68,2)</f>
        <v>Sri Harjanto, S.Kom, M.Kom</v>
      </c>
      <c r="M57" s="385" t="e">
        <f>VLOOKUP(Q57,'1'!$A$2:$B$68,2)</f>
        <v>#N/A</v>
      </c>
      <c r="N57" s="162"/>
      <c r="O57" s="105"/>
      <c r="P57" s="81">
        <v>41</v>
      </c>
      <c r="Q57" s="81" t="s">
        <v>14</v>
      </c>
      <c r="V57" s="425"/>
      <c r="W57" s="425"/>
      <c r="X57" s="425"/>
      <c r="Y57" s="425"/>
    </row>
    <row r="58" spans="1:25" ht="21.95" customHeight="1">
      <c r="A58" s="99"/>
      <c r="B58" s="160"/>
      <c r="C58" s="158"/>
      <c r="D58" s="481"/>
      <c r="E58" s="591"/>
      <c r="F58" s="592"/>
      <c r="G58" s="457"/>
      <c r="H58" s="361" t="s">
        <v>58</v>
      </c>
      <c r="I58" s="361" t="s">
        <v>323</v>
      </c>
      <c r="J58" s="361" t="s">
        <v>165</v>
      </c>
      <c r="K58" s="361" t="s">
        <v>325</v>
      </c>
      <c r="L58" s="522"/>
      <c r="M58" s="385" t="e">
        <f>VLOOKUP(Q58,'1'!$A$2:$B$68,2)</f>
        <v>#N/A</v>
      </c>
      <c r="N58" s="162"/>
      <c r="O58" s="105"/>
      <c r="P58" s="81">
        <v>6</v>
      </c>
      <c r="Q58" s="81" t="s">
        <v>14</v>
      </c>
      <c r="V58" s="425"/>
      <c r="W58" s="425"/>
      <c r="X58" s="425"/>
      <c r="Y58" s="425"/>
    </row>
    <row r="59" spans="1:25" ht="21.95" customHeight="1">
      <c r="A59" s="99"/>
      <c r="B59" s="160"/>
      <c r="C59" s="137"/>
      <c r="D59" s="481"/>
      <c r="E59" s="591"/>
      <c r="F59" s="592"/>
      <c r="G59" s="449"/>
      <c r="H59" s="361" t="s">
        <v>58</v>
      </c>
      <c r="I59" s="361" t="s">
        <v>586</v>
      </c>
      <c r="J59" s="361" t="s">
        <v>167</v>
      </c>
      <c r="K59" s="361" t="s">
        <v>585</v>
      </c>
      <c r="L59" s="453"/>
      <c r="M59" s="385" t="e">
        <f>VLOOKUP(Q59,'1'!$A$2:$B$68,2)</f>
        <v>#N/A</v>
      </c>
      <c r="N59" s="162"/>
      <c r="O59" s="105"/>
      <c r="P59" s="81">
        <v>13</v>
      </c>
      <c r="Q59" s="81" t="s">
        <v>14</v>
      </c>
      <c r="V59" s="425"/>
      <c r="W59" s="425"/>
      <c r="X59" s="425"/>
      <c r="Y59" s="425"/>
    </row>
    <row r="60" spans="1:25" ht="21.95" customHeight="1">
      <c r="A60" s="99"/>
      <c r="B60" s="74"/>
      <c r="C60" s="158"/>
      <c r="D60" s="435">
        <v>3</v>
      </c>
      <c r="E60" s="437" t="s">
        <v>67</v>
      </c>
      <c r="F60" s="438"/>
      <c r="G60" s="448" t="s">
        <v>148</v>
      </c>
      <c r="H60" s="361" t="s">
        <v>210</v>
      </c>
      <c r="I60" s="361" t="s">
        <v>367</v>
      </c>
      <c r="J60" s="361" t="s">
        <v>166</v>
      </c>
      <c r="K60" s="361" t="s">
        <v>368</v>
      </c>
      <c r="L60" s="452" t="str">
        <f>VLOOKUP(P60,'1'!$A$2:$B$68,2)</f>
        <v>Sri Tomo, S.T, M.Kom</v>
      </c>
      <c r="M60" s="385" t="e">
        <f>VLOOKUP(Q60,'1'!$A$2:$B$68,2)</f>
        <v>#N/A</v>
      </c>
      <c r="N60" s="162"/>
      <c r="O60" s="105"/>
      <c r="P60" s="81">
        <v>45</v>
      </c>
      <c r="Q60" s="81" t="s">
        <v>14</v>
      </c>
      <c r="V60" s="425"/>
      <c r="W60" s="425"/>
      <c r="X60" s="425"/>
      <c r="Y60" s="425"/>
    </row>
    <row r="61" spans="1:25" ht="21.95" customHeight="1">
      <c r="A61" s="99"/>
      <c r="B61" s="74"/>
      <c r="C61" s="158"/>
      <c r="D61" s="481"/>
      <c r="E61" s="486"/>
      <c r="F61" s="487"/>
      <c r="G61" s="457"/>
      <c r="H61" s="361" t="s">
        <v>58</v>
      </c>
      <c r="I61" s="361" t="s">
        <v>220</v>
      </c>
      <c r="J61" s="384" t="s">
        <v>167</v>
      </c>
      <c r="K61" s="361">
        <v>27</v>
      </c>
      <c r="L61" s="522"/>
      <c r="M61" s="385" t="e">
        <f>VLOOKUP(Q61,'1'!$A$2:$B$68,2)</f>
        <v>#N/A</v>
      </c>
      <c r="N61" s="162"/>
      <c r="O61" s="105"/>
      <c r="P61" s="81">
        <v>6</v>
      </c>
      <c r="Q61" s="81" t="s">
        <v>14</v>
      </c>
      <c r="V61" s="425"/>
      <c r="W61" s="425"/>
      <c r="X61" s="425"/>
      <c r="Y61" s="425"/>
    </row>
    <row r="62" spans="1:25" ht="21.95" customHeight="1">
      <c r="A62" s="99"/>
      <c r="B62" s="74"/>
      <c r="C62" s="158"/>
      <c r="D62" s="481"/>
      <c r="E62" s="486"/>
      <c r="F62" s="487"/>
      <c r="G62" s="457"/>
      <c r="H62" s="361" t="s">
        <v>58</v>
      </c>
      <c r="I62" s="361" t="s">
        <v>221</v>
      </c>
      <c r="J62" s="361" t="s">
        <v>165</v>
      </c>
      <c r="K62" s="361">
        <v>25</v>
      </c>
      <c r="L62" s="522"/>
      <c r="M62" s="385" t="e">
        <f>VLOOKUP(Q62,'1'!$A$2:$B$68,2)</f>
        <v>#N/A</v>
      </c>
      <c r="N62" s="162"/>
      <c r="O62" s="105"/>
      <c r="P62" s="81">
        <v>34</v>
      </c>
      <c r="Q62" s="81" t="s">
        <v>14</v>
      </c>
      <c r="V62" s="425"/>
      <c r="W62" s="425"/>
      <c r="X62" s="425"/>
      <c r="Y62" s="425"/>
    </row>
    <row r="63" spans="1:25" ht="21.95" customHeight="1">
      <c r="A63" s="99"/>
      <c r="B63" s="74"/>
      <c r="C63" s="158"/>
      <c r="D63" s="481"/>
      <c r="E63" s="486"/>
      <c r="F63" s="487"/>
      <c r="G63" s="449"/>
      <c r="H63" s="361" t="s">
        <v>58</v>
      </c>
      <c r="I63" s="361" t="s">
        <v>339</v>
      </c>
      <c r="J63" s="361" t="s">
        <v>169</v>
      </c>
      <c r="K63" s="361" t="s">
        <v>333</v>
      </c>
      <c r="L63" s="453"/>
      <c r="M63" s="385" t="e">
        <f>VLOOKUP(Q63,'1'!$A$2:$B$68,2)</f>
        <v>#N/A</v>
      </c>
      <c r="N63" s="162"/>
      <c r="O63" s="105"/>
      <c r="P63" s="81">
        <v>13</v>
      </c>
      <c r="Q63" s="81" t="s">
        <v>14</v>
      </c>
      <c r="V63" s="425"/>
      <c r="W63" s="425"/>
      <c r="X63" s="425"/>
      <c r="Y63" s="425"/>
    </row>
    <row r="64" spans="1:25" ht="21" customHeight="1">
      <c r="B64" s="74"/>
      <c r="C64" s="362"/>
      <c r="D64" s="371">
        <v>1</v>
      </c>
      <c r="E64" s="343" t="s">
        <v>650</v>
      </c>
      <c r="F64" s="407"/>
      <c r="G64" s="379" t="s">
        <v>173</v>
      </c>
      <c r="H64" s="361" t="s">
        <v>26</v>
      </c>
      <c r="I64" s="361" t="s">
        <v>272</v>
      </c>
      <c r="J64" s="301" t="s">
        <v>76</v>
      </c>
      <c r="K64" s="361">
        <v>29</v>
      </c>
      <c r="L64" s="156" t="str">
        <f>VLOOKUP(P64,'1'!$A$2:$B$68,2)</f>
        <v>Dimas Pamilih, S.Kom</v>
      </c>
      <c r="M64" s="385" t="e">
        <f>VLOOKUP(Q64,'1'!$A$2:$B$68,2)</f>
        <v>#N/A</v>
      </c>
      <c r="N64" s="162"/>
      <c r="O64" s="105"/>
      <c r="P64" s="81">
        <v>17</v>
      </c>
      <c r="Q64" s="81" t="s">
        <v>14</v>
      </c>
      <c r="V64" s="425"/>
      <c r="W64" s="425"/>
      <c r="X64" s="425"/>
      <c r="Y64" s="425"/>
    </row>
    <row r="65" spans="1:25" ht="21.95" customHeight="1">
      <c r="B65" s="14"/>
      <c r="C65" s="137"/>
      <c r="D65" s="389"/>
      <c r="E65" s="179"/>
      <c r="F65" s="179"/>
      <c r="G65" s="389"/>
      <c r="H65" s="361"/>
      <c r="I65" s="361"/>
      <c r="J65" s="361"/>
      <c r="K65" s="361"/>
      <c r="L65" s="156"/>
      <c r="M65" s="385"/>
      <c r="N65" s="162"/>
      <c r="O65" s="105"/>
      <c r="V65" s="425"/>
      <c r="W65" s="425"/>
      <c r="X65" s="425"/>
      <c r="Y65" s="425"/>
    </row>
    <row r="66" spans="1:25" ht="21.95" customHeight="1">
      <c r="B66" s="14"/>
      <c r="C66" s="137" t="s">
        <v>46</v>
      </c>
      <c r="D66" s="454" t="s">
        <v>39</v>
      </c>
      <c r="E66" s="455"/>
      <c r="F66" s="455"/>
      <c r="G66" s="455"/>
      <c r="H66" s="455"/>
      <c r="I66" s="455"/>
      <c r="J66" s="455"/>
      <c r="K66" s="455"/>
      <c r="L66" s="455"/>
      <c r="M66" s="455"/>
      <c r="N66" s="68"/>
      <c r="O66" s="105"/>
      <c r="P66" s="81" t="s">
        <v>14</v>
      </c>
      <c r="Q66" s="81" t="s">
        <v>14</v>
      </c>
      <c r="V66" s="425"/>
      <c r="W66" s="425">
        <v>30</v>
      </c>
      <c r="X66" s="425"/>
      <c r="Y66" s="425"/>
    </row>
    <row r="67" spans="1:25" ht="21.95" customHeight="1">
      <c r="B67" s="14"/>
      <c r="C67" s="137" t="s">
        <v>628</v>
      </c>
      <c r="D67" s="435">
        <v>1</v>
      </c>
      <c r="E67" s="643" t="s">
        <v>652</v>
      </c>
      <c r="F67" s="543" t="s">
        <v>154</v>
      </c>
      <c r="G67" s="448" t="s">
        <v>143</v>
      </c>
      <c r="H67" s="361" t="s">
        <v>20</v>
      </c>
      <c r="I67" s="361" t="s">
        <v>281</v>
      </c>
      <c r="J67" s="529" t="s">
        <v>163</v>
      </c>
      <c r="K67" s="361">
        <v>4</v>
      </c>
      <c r="L67" s="681" t="str">
        <f>VLOOKUP(P67,'1'!$A$2:$B$68,2)</f>
        <v>Drs. Suko Waspodho</v>
      </c>
      <c r="M67" s="460" t="e">
        <f>VLOOKUP(Q67,'1'!$A$2:$B$68,2)</f>
        <v>#N/A</v>
      </c>
      <c r="N67" s="162"/>
      <c r="O67" s="105"/>
      <c r="P67" s="81">
        <v>21</v>
      </c>
      <c r="Q67" s="81" t="s">
        <v>14</v>
      </c>
      <c r="V67" s="425"/>
      <c r="W67" s="425"/>
      <c r="X67" s="425"/>
      <c r="Y67" s="425"/>
    </row>
    <row r="68" spans="1:25" ht="21.95" customHeight="1">
      <c r="B68" s="14"/>
      <c r="C68" s="144" t="s">
        <v>627</v>
      </c>
      <c r="D68" s="481"/>
      <c r="E68" s="649"/>
      <c r="F68" s="544"/>
      <c r="G68" s="457"/>
      <c r="H68" s="361" t="s">
        <v>21</v>
      </c>
      <c r="I68" s="361" t="s">
        <v>282</v>
      </c>
      <c r="J68" s="474"/>
      <c r="K68" s="361">
        <v>2</v>
      </c>
      <c r="L68" s="682"/>
      <c r="M68" s="468"/>
      <c r="N68" s="162"/>
      <c r="O68" s="105"/>
      <c r="P68" s="81" t="s">
        <v>14</v>
      </c>
      <c r="Q68" s="81" t="s">
        <v>14</v>
      </c>
      <c r="V68" s="425"/>
      <c r="W68" s="425"/>
      <c r="X68" s="425"/>
      <c r="Y68" s="425"/>
    </row>
    <row r="69" spans="1:25" ht="21.95" customHeight="1">
      <c r="B69" s="14"/>
      <c r="C69" s="137"/>
      <c r="D69" s="436"/>
      <c r="E69" s="644"/>
      <c r="F69" s="545"/>
      <c r="G69" s="449"/>
      <c r="H69" s="361" t="s">
        <v>57</v>
      </c>
      <c r="I69" s="361" t="s">
        <v>385</v>
      </c>
      <c r="J69" s="475"/>
      <c r="K69" s="361" t="s">
        <v>386</v>
      </c>
      <c r="L69" s="683"/>
      <c r="M69" s="461"/>
      <c r="N69" s="162"/>
      <c r="O69" s="105"/>
      <c r="P69" s="81" t="s">
        <v>14</v>
      </c>
      <c r="Q69" s="81" t="s">
        <v>14</v>
      </c>
      <c r="V69" s="425"/>
      <c r="W69" s="425"/>
      <c r="X69" s="425"/>
      <c r="Y69" s="425"/>
    </row>
    <row r="70" spans="1:25" ht="21.95" customHeight="1">
      <c r="B70" s="6"/>
      <c r="D70" s="435">
        <v>5</v>
      </c>
      <c r="E70" s="589" t="s">
        <v>734</v>
      </c>
      <c r="F70" s="590"/>
      <c r="G70" s="457" t="s">
        <v>143</v>
      </c>
      <c r="H70" s="361" t="s">
        <v>58</v>
      </c>
      <c r="I70" s="361" t="s">
        <v>205</v>
      </c>
      <c r="J70" s="361" t="s">
        <v>165</v>
      </c>
      <c r="K70" s="361">
        <v>21</v>
      </c>
      <c r="L70" s="681" t="str">
        <f>VLOOKUP(P70,'1'!$A$2:$B$68,2)</f>
        <v>Sri Harjanto, S.Kom, M.Kom</v>
      </c>
      <c r="M70" s="194" t="e">
        <f>VLOOKUP(Q70,'1'!$A$2:$B$68,2)</f>
        <v>#N/A</v>
      </c>
      <c r="N70" s="162"/>
      <c r="O70" s="105"/>
      <c r="P70" s="81">
        <v>41</v>
      </c>
      <c r="Q70" s="81" t="s">
        <v>14</v>
      </c>
      <c r="V70" s="425"/>
      <c r="W70" s="425"/>
      <c r="X70" s="425"/>
      <c r="Y70" s="425"/>
    </row>
    <row r="71" spans="1:25" ht="21.95" customHeight="1">
      <c r="B71" s="6"/>
      <c r="D71" s="436"/>
      <c r="E71" s="595"/>
      <c r="F71" s="596"/>
      <c r="G71" s="449"/>
      <c r="H71" s="361" t="s">
        <v>58</v>
      </c>
      <c r="I71" s="361" t="s">
        <v>533</v>
      </c>
      <c r="J71" s="384" t="s">
        <v>166</v>
      </c>
      <c r="K71" s="384" t="s">
        <v>544</v>
      </c>
      <c r="L71" s="683"/>
      <c r="M71" s="385" t="e">
        <f>VLOOKUP(Q71,'1'!$A$2:$B$68,2)</f>
        <v>#N/A</v>
      </c>
      <c r="N71" s="162"/>
      <c r="O71" s="105"/>
      <c r="P71" s="81">
        <v>36</v>
      </c>
      <c r="Q71" s="81" t="s">
        <v>14</v>
      </c>
      <c r="V71" s="425"/>
      <c r="W71" s="425"/>
      <c r="X71" s="425"/>
      <c r="Y71" s="425"/>
    </row>
    <row r="72" spans="1:25" ht="21" customHeight="1">
      <c r="A72" s="99"/>
      <c r="B72" s="74"/>
      <c r="C72" s="141"/>
      <c r="D72" s="371">
        <v>1</v>
      </c>
      <c r="E72" s="419" t="s">
        <v>650</v>
      </c>
      <c r="F72" s="407"/>
      <c r="G72" s="389" t="s">
        <v>157</v>
      </c>
      <c r="H72" s="361" t="s">
        <v>210</v>
      </c>
      <c r="I72" s="361" t="s">
        <v>428</v>
      </c>
      <c r="J72" s="301" t="s">
        <v>76</v>
      </c>
      <c r="K72" s="361" t="s">
        <v>429</v>
      </c>
      <c r="L72" s="432" t="str">
        <f>VLOOKUP(P72,'1'!$A$2:$B$68,2)</f>
        <v>Dimas Pamilih, S.Kom</v>
      </c>
      <c r="M72" s="385" t="e">
        <f>VLOOKUP(Q72,'1'!$A$2:$B$68,2)</f>
        <v>#N/A</v>
      </c>
      <c r="N72" s="162"/>
      <c r="O72" s="105"/>
      <c r="P72" s="81">
        <v>17</v>
      </c>
      <c r="Q72" s="81" t="s">
        <v>14</v>
      </c>
      <c r="V72" s="425"/>
      <c r="W72" s="425"/>
      <c r="X72" s="425"/>
      <c r="Y72" s="425"/>
    </row>
    <row r="73" spans="1:25" ht="21.95" customHeight="1">
      <c r="B73" s="6"/>
      <c r="D73" s="371">
        <v>3</v>
      </c>
      <c r="E73" s="650" t="s">
        <v>709</v>
      </c>
      <c r="F73" s="651"/>
      <c r="G73" s="389" t="s">
        <v>157</v>
      </c>
      <c r="H73" s="361" t="s">
        <v>57</v>
      </c>
      <c r="I73" s="361" t="s">
        <v>409</v>
      </c>
      <c r="J73" s="361" t="s">
        <v>165</v>
      </c>
      <c r="K73" s="361" t="s">
        <v>411</v>
      </c>
      <c r="L73" s="432" t="str">
        <f>VLOOKUP(P73,'1'!$A$2:$B$68,2)</f>
        <v>Setiyowati, S.Kom, M.Kom</v>
      </c>
      <c r="M73" s="385" t="e">
        <f>VLOOKUP(Q73,'1'!$A$2:$B$68,2)</f>
        <v>#N/A</v>
      </c>
      <c r="N73" s="162"/>
      <c r="O73" s="105"/>
      <c r="P73" s="81">
        <v>38</v>
      </c>
      <c r="Q73" s="81" t="s">
        <v>14</v>
      </c>
      <c r="V73" s="425"/>
      <c r="W73" s="425"/>
      <c r="X73" s="425"/>
      <c r="Y73" s="425"/>
    </row>
    <row r="74" spans="1:25" ht="21.95" customHeight="1">
      <c r="B74" s="14"/>
      <c r="C74" s="137"/>
      <c r="D74" s="435">
        <v>1</v>
      </c>
      <c r="E74" s="643" t="s">
        <v>652</v>
      </c>
      <c r="F74" s="392" t="s">
        <v>154</v>
      </c>
      <c r="G74" s="389" t="s">
        <v>157</v>
      </c>
      <c r="H74" s="361" t="s">
        <v>58</v>
      </c>
      <c r="I74" s="361" t="s">
        <v>487</v>
      </c>
      <c r="J74" s="301" t="s">
        <v>163</v>
      </c>
      <c r="K74" s="361" t="s">
        <v>240</v>
      </c>
      <c r="L74" s="681" t="str">
        <f>VLOOKUP(P74,'1'!$A$2:$B$68,2)</f>
        <v>Yudi Hermawan, S.Pd</v>
      </c>
      <c r="M74" s="385" t="e">
        <f>VLOOKUP(Q74,'1'!$A$2:$B$68,2)</f>
        <v>#N/A</v>
      </c>
      <c r="N74" s="162"/>
      <c r="O74" s="105"/>
      <c r="P74" s="81">
        <v>54</v>
      </c>
      <c r="Q74" s="81" t="s">
        <v>14</v>
      </c>
      <c r="V74" s="425"/>
      <c r="W74" s="425"/>
      <c r="X74" s="425"/>
      <c r="Y74" s="425"/>
    </row>
    <row r="75" spans="1:25" ht="21.95" customHeight="1">
      <c r="B75" s="14"/>
      <c r="C75" s="137"/>
      <c r="D75" s="436"/>
      <c r="E75" s="644"/>
      <c r="F75" s="334" t="s">
        <v>155</v>
      </c>
      <c r="G75" s="389" t="s">
        <v>171</v>
      </c>
      <c r="H75" s="361" t="s">
        <v>58</v>
      </c>
      <c r="I75" s="361" t="s">
        <v>488</v>
      </c>
      <c r="J75" s="301" t="s">
        <v>163</v>
      </c>
      <c r="K75" s="361" t="s">
        <v>206</v>
      </c>
      <c r="L75" s="683"/>
      <c r="M75" s="385" t="e">
        <f>VLOOKUP(Q75,'1'!$A$2:$B$68,2)</f>
        <v>#N/A</v>
      </c>
      <c r="N75" s="162"/>
      <c r="O75" s="105"/>
      <c r="P75" s="81">
        <v>54</v>
      </c>
      <c r="Q75" s="81" t="s">
        <v>14</v>
      </c>
      <c r="V75" s="425"/>
      <c r="W75" s="425"/>
      <c r="X75" s="425"/>
      <c r="Y75" s="425"/>
    </row>
    <row r="76" spans="1:25" ht="21.95" customHeight="1">
      <c r="B76" s="7"/>
      <c r="C76" s="362"/>
      <c r="D76" s="435">
        <v>3</v>
      </c>
      <c r="E76" s="437" t="s">
        <v>67</v>
      </c>
      <c r="F76" s="438"/>
      <c r="G76" s="448" t="s">
        <v>171</v>
      </c>
      <c r="H76" s="361" t="s">
        <v>58</v>
      </c>
      <c r="I76" s="361" t="s">
        <v>222</v>
      </c>
      <c r="J76" s="361" t="s">
        <v>166</v>
      </c>
      <c r="K76" s="361">
        <v>27</v>
      </c>
      <c r="L76" s="681" t="str">
        <f>VLOOKUP(P76,'1'!$A$2:$B$68,2)</f>
        <v>Sri Tomo, S.T, M.Kom</v>
      </c>
      <c r="M76" s="385" t="e">
        <f>VLOOKUP(Q76,'1'!$A$2:$B$68,2)</f>
        <v>#N/A</v>
      </c>
      <c r="N76" s="162"/>
      <c r="O76" s="105"/>
      <c r="P76" s="81">
        <v>45</v>
      </c>
      <c r="Q76" s="81" t="s">
        <v>14</v>
      </c>
      <c r="V76" s="425"/>
      <c r="W76" s="425"/>
      <c r="X76" s="425"/>
      <c r="Y76" s="425"/>
    </row>
    <row r="77" spans="1:25" ht="21.95" customHeight="1">
      <c r="B77" s="7"/>
      <c r="C77" s="362"/>
      <c r="D77" s="481"/>
      <c r="E77" s="486"/>
      <c r="F77" s="487"/>
      <c r="G77" s="457"/>
      <c r="H77" s="361" t="s">
        <v>58</v>
      </c>
      <c r="I77" s="361" t="s">
        <v>533</v>
      </c>
      <c r="J77" s="458" t="s">
        <v>165</v>
      </c>
      <c r="K77" s="361" t="s">
        <v>534</v>
      </c>
      <c r="L77" s="682"/>
      <c r="M77" s="460" t="e">
        <f>VLOOKUP(Q77,'1'!$A$2:$B$68,2)</f>
        <v>#N/A</v>
      </c>
      <c r="N77" s="162"/>
      <c r="O77" s="105"/>
      <c r="P77" s="81">
        <v>36</v>
      </c>
      <c r="Q77" s="81" t="s">
        <v>14</v>
      </c>
      <c r="V77" s="425"/>
      <c r="W77" s="425"/>
      <c r="X77" s="425"/>
      <c r="Y77" s="425"/>
    </row>
    <row r="78" spans="1:25" ht="21.95" customHeight="1">
      <c r="B78" s="6"/>
      <c r="C78" s="362"/>
      <c r="D78" s="436"/>
      <c r="E78" s="439"/>
      <c r="F78" s="440"/>
      <c r="G78" s="449"/>
      <c r="H78" s="361" t="s">
        <v>26</v>
      </c>
      <c r="I78" s="361" t="s">
        <v>218</v>
      </c>
      <c r="J78" s="459"/>
      <c r="K78" s="361">
        <v>16</v>
      </c>
      <c r="L78" s="683"/>
      <c r="M78" s="461"/>
      <c r="N78" s="162"/>
      <c r="O78" s="105"/>
      <c r="P78" s="81" t="s">
        <v>14</v>
      </c>
      <c r="Q78" s="81" t="s">
        <v>14</v>
      </c>
      <c r="V78" s="425"/>
      <c r="W78" s="425"/>
      <c r="X78" s="425"/>
      <c r="Y78" s="425"/>
    </row>
    <row r="79" spans="1:25" ht="21.95" customHeight="1" thickBot="1">
      <c r="B79" s="90"/>
      <c r="C79" s="91"/>
      <c r="D79" s="102"/>
      <c r="E79" s="102"/>
      <c r="F79" s="102"/>
      <c r="G79" s="102"/>
      <c r="H79" s="102"/>
      <c r="I79" s="102"/>
      <c r="J79" s="102"/>
      <c r="K79" s="102"/>
      <c r="L79" s="102"/>
      <c r="M79" s="191"/>
      <c r="N79" s="190"/>
      <c r="O79" s="98"/>
      <c r="P79" s="81" t="s">
        <v>14</v>
      </c>
      <c r="Q79" s="81" t="s">
        <v>14</v>
      </c>
      <c r="V79" s="425"/>
      <c r="W79" s="425"/>
      <c r="X79" s="425"/>
      <c r="Y79" s="425"/>
    </row>
    <row r="80" spans="1:25" ht="15.75">
      <c r="B80" s="11"/>
      <c r="C80" s="44"/>
      <c r="D80" s="39"/>
      <c r="E80" s="45"/>
      <c r="F80" s="45"/>
      <c r="G80" s="39"/>
      <c r="H80" s="46"/>
      <c r="I80" s="46"/>
      <c r="J80" s="46"/>
      <c r="K80" s="46"/>
      <c r="L80" s="269"/>
      <c r="M80" s="57"/>
      <c r="N80" s="104"/>
      <c r="O80" s="105"/>
      <c r="P80" s="81" t="s">
        <v>14</v>
      </c>
      <c r="Q80" s="81" t="s">
        <v>14</v>
      </c>
      <c r="V80" s="425">
        <v>16</v>
      </c>
      <c r="W80" s="425"/>
      <c r="X80" s="425"/>
      <c r="Y80" s="425">
        <v>12</v>
      </c>
    </row>
    <row r="81" spans="1:25" ht="23.25">
      <c r="B81" s="67" t="s">
        <v>620</v>
      </c>
      <c r="C81" s="47"/>
      <c r="D81" s="41"/>
      <c r="E81" s="42"/>
      <c r="F81" s="42"/>
      <c r="G81" s="41"/>
      <c r="H81" s="48"/>
      <c r="I81" s="48"/>
      <c r="J81" s="48"/>
      <c r="K81" s="48"/>
      <c r="L81" s="270"/>
      <c r="M81" s="58"/>
      <c r="N81" s="105"/>
      <c r="O81" s="105"/>
      <c r="P81" s="81" t="s">
        <v>14</v>
      </c>
      <c r="Q81" s="81" t="s">
        <v>14</v>
      </c>
      <c r="V81" s="425"/>
      <c r="W81" s="425"/>
      <c r="X81" s="425"/>
      <c r="Y81" s="425"/>
    </row>
    <row r="82" spans="1:25" ht="15.75" customHeight="1">
      <c r="P82" s="81" t="s">
        <v>14</v>
      </c>
      <c r="Q82" s="81" t="s">
        <v>14</v>
      </c>
      <c r="V82" s="425"/>
      <c r="W82" s="425"/>
      <c r="X82" s="425"/>
      <c r="Y82" s="425"/>
    </row>
    <row r="83" spans="1:25" ht="15.75">
      <c r="B83" s="2"/>
      <c r="C83" s="47"/>
      <c r="D83" s="41"/>
      <c r="E83" s="42"/>
      <c r="F83" s="42"/>
      <c r="G83" s="41"/>
      <c r="H83" s="48"/>
      <c r="I83" s="48"/>
      <c r="J83" s="48"/>
      <c r="K83" s="48"/>
      <c r="L83" s="270"/>
      <c r="M83" s="58"/>
      <c r="N83" s="105"/>
      <c r="O83" s="105"/>
      <c r="P83" s="81" t="s">
        <v>14</v>
      </c>
      <c r="Q83" s="81" t="s">
        <v>14</v>
      </c>
      <c r="R83" s="98"/>
      <c r="V83" s="425"/>
      <c r="W83" s="425"/>
      <c r="X83" s="425"/>
      <c r="Y83" s="425"/>
    </row>
    <row r="84" spans="1:25" ht="21" thickBot="1">
      <c r="B84" s="19"/>
      <c r="C84" s="134" t="s">
        <v>35</v>
      </c>
      <c r="D84" s="3"/>
      <c r="E84" s="9"/>
      <c r="F84" s="2"/>
      <c r="G84" s="3"/>
      <c r="H84" s="3"/>
      <c r="I84" s="3"/>
      <c r="J84" s="3"/>
      <c r="K84" s="307" t="s">
        <v>47</v>
      </c>
      <c r="L84" s="212"/>
      <c r="M84" s="95"/>
      <c r="N84" s="105"/>
      <c r="O84" s="105"/>
      <c r="P84" s="81" t="s">
        <v>14</v>
      </c>
      <c r="Q84" s="81" t="s">
        <v>14</v>
      </c>
      <c r="R84" s="98"/>
      <c r="V84" s="425"/>
      <c r="W84" s="425"/>
      <c r="X84" s="425"/>
      <c r="Y84" s="425"/>
    </row>
    <row r="85" spans="1:25" ht="14.25">
      <c r="B85" s="53" t="s">
        <v>2</v>
      </c>
      <c r="C85" s="395" t="s">
        <v>3</v>
      </c>
      <c r="D85" s="476" t="s">
        <v>4</v>
      </c>
      <c r="E85" s="507" t="s">
        <v>15</v>
      </c>
      <c r="F85" s="508"/>
      <c r="G85" s="476" t="s">
        <v>16</v>
      </c>
      <c r="H85" s="476" t="s">
        <v>62</v>
      </c>
      <c r="I85" s="476" t="s">
        <v>23</v>
      </c>
      <c r="J85" s="476" t="s">
        <v>5</v>
      </c>
      <c r="K85" s="426" t="s">
        <v>6</v>
      </c>
      <c r="L85" s="59" t="s">
        <v>29</v>
      </c>
      <c r="M85" s="65" t="s">
        <v>30</v>
      </c>
      <c r="N85" s="105"/>
      <c r="O85" s="105"/>
      <c r="P85" s="81" t="s">
        <v>14</v>
      </c>
      <c r="Q85" s="81" t="s">
        <v>14</v>
      </c>
      <c r="R85" s="98"/>
      <c r="V85" s="425"/>
      <c r="W85" s="425"/>
      <c r="X85" s="425"/>
      <c r="Y85" s="425"/>
    </row>
    <row r="86" spans="1:25" ht="15" thickBot="1">
      <c r="B86" s="54" t="s">
        <v>7</v>
      </c>
      <c r="C86" s="396" t="s">
        <v>8</v>
      </c>
      <c r="D86" s="477"/>
      <c r="E86" s="509"/>
      <c r="F86" s="510"/>
      <c r="G86" s="477"/>
      <c r="H86" s="477"/>
      <c r="I86" s="477"/>
      <c r="J86" s="477"/>
      <c r="K86" s="427" t="s">
        <v>9</v>
      </c>
      <c r="L86" s="271"/>
      <c r="M86" s="66"/>
      <c r="P86" s="81" t="s">
        <v>14</v>
      </c>
      <c r="Q86" s="81" t="s">
        <v>14</v>
      </c>
      <c r="R86" s="98"/>
      <c r="V86" s="425"/>
      <c r="W86" s="425"/>
      <c r="X86" s="425"/>
      <c r="Y86" s="425"/>
    </row>
    <row r="87" spans="1:25" ht="13.5" customHeight="1" thickTop="1">
      <c r="B87" s="14"/>
      <c r="C87" s="16"/>
      <c r="D87" s="168"/>
      <c r="E87" s="82"/>
      <c r="F87" s="43"/>
      <c r="G87" s="168"/>
      <c r="H87" s="164"/>
      <c r="I87" s="164"/>
      <c r="J87" s="222"/>
      <c r="K87" s="402"/>
      <c r="L87" s="157"/>
      <c r="M87" s="56"/>
      <c r="N87" s="107"/>
      <c r="O87" s="105"/>
      <c r="P87" s="81" t="s">
        <v>14</v>
      </c>
      <c r="Q87" s="81" t="s">
        <v>14</v>
      </c>
      <c r="R87" s="98"/>
      <c r="V87" s="425">
        <v>3</v>
      </c>
      <c r="W87" s="425">
        <v>27</v>
      </c>
      <c r="X87" s="425"/>
      <c r="Y87" s="425"/>
    </row>
    <row r="88" spans="1:25" ht="21" customHeight="1">
      <c r="B88" s="160">
        <v>3</v>
      </c>
      <c r="C88" s="137" t="s">
        <v>47</v>
      </c>
      <c r="D88" s="435">
        <v>5</v>
      </c>
      <c r="E88" s="482" t="s">
        <v>732</v>
      </c>
      <c r="F88" s="635" t="s">
        <v>154</v>
      </c>
      <c r="G88" s="448" t="s">
        <v>142</v>
      </c>
      <c r="H88" s="361" t="s">
        <v>57</v>
      </c>
      <c r="I88" s="361" t="s">
        <v>383</v>
      </c>
      <c r="J88" s="458" t="s">
        <v>164</v>
      </c>
      <c r="K88" s="361" t="s">
        <v>442</v>
      </c>
      <c r="L88" s="452" t="str">
        <f>VLOOKUP(P88,'1'!$A$2:$B$68,2)</f>
        <v>Sri Hariyati Fitriasih, M.Kom</v>
      </c>
      <c r="M88" s="460" t="e">
        <f>VLOOKUP(Q88,'1'!$A$2:$B$68,2)</f>
        <v>#N/A</v>
      </c>
      <c r="N88" s="162"/>
      <c r="O88" s="105"/>
      <c r="P88" s="81">
        <v>40</v>
      </c>
      <c r="Q88" s="81" t="s">
        <v>14</v>
      </c>
      <c r="V88" s="425"/>
      <c r="W88" s="425"/>
      <c r="X88" s="425"/>
      <c r="Y88" s="425"/>
    </row>
    <row r="89" spans="1:25" ht="21" customHeight="1">
      <c r="B89" s="160"/>
      <c r="C89" s="137" t="s">
        <v>629</v>
      </c>
      <c r="D89" s="481"/>
      <c r="E89" s="484"/>
      <c r="F89" s="636"/>
      <c r="G89" s="449"/>
      <c r="H89" s="361" t="s">
        <v>57</v>
      </c>
      <c r="I89" s="361" t="s">
        <v>384</v>
      </c>
      <c r="J89" s="518"/>
      <c r="K89" s="361" t="s">
        <v>485</v>
      </c>
      <c r="L89" s="522"/>
      <c r="M89" s="461"/>
      <c r="N89" s="162"/>
      <c r="O89" s="105"/>
      <c r="P89" s="81" t="s">
        <v>14</v>
      </c>
      <c r="Q89" s="81" t="s">
        <v>14</v>
      </c>
      <c r="V89" s="425"/>
      <c r="W89" s="425"/>
      <c r="X89" s="425"/>
      <c r="Y89" s="425"/>
    </row>
    <row r="90" spans="1:25" ht="21" customHeight="1">
      <c r="B90" s="160"/>
      <c r="C90" s="144" t="s">
        <v>627</v>
      </c>
      <c r="D90" s="481"/>
      <c r="E90" s="634"/>
      <c r="F90" s="392" t="s">
        <v>155</v>
      </c>
      <c r="G90" s="379" t="s">
        <v>158</v>
      </c>
      <c r="H90" s="361" t="s">
        <v>57</v>
      </c>
      <c r="I90" s="361" t="s">
        <v>395</v>
      </c>
      <c r="J90" s="459"/>
      <c r="K90" s="361" t="s">
        <v>486</v>
      </c>
      <c r="L90" s="453"/>
      <c r="M90" s="410" t="e">
        <f>VLOOKUP(Q90,'1'!$A$2:$B$68,2)</f>
        <v>#N/A</v>
      </c>
      <c r="N90" s="162"/>
      <c r="O90" s="105"/>
      <c r="P90" s="81">
        <v>40</v>
      </c>
      <c r="Q90" s="81" t="s">
        <v>14</v>
      </c>
      <c r="V90" s="425"/>
      <c r="W90" s="425"/>
      <c r="X90" s="425"/>
      <c r="Y90" s="425"/>
    </row>
    <row r="91" spans="1:25" ht="21" customHeight="1">
      <c r="B91" s="74"/>
      <c r="C91" s="158"/>
      <c r="D91" s="435">
        <v>5</v>
      </c>
      <c r="E91" s="479" t="s">
        <v>710</v>
      </c>
      <c r="F91" s="480"/>
      <c r="G91" s="448" t="s">
        <v>158</v>
      </c>
      <c r="H91" s="361" t="s">
        <v>58</v>
      </c>
      <c r="I91" s="361" t="s">
        <v>616</v>
      </c>
      <c r="J91" s="361" t="s">
        <v>166</v>
      </c>
      <c r="K91" s="361" t="s">
        <v>590</v>
      </c>
      <c r="L91" s="452" t="str">
        <f>VLOOKUP(P91,'1'!$A$2:$B$68,2)</f>
        <v>Yunita Primasanti, S.T</v>
      </c>
      <c r="M91" s="311" t="e">
        <f>VLOOKUP(Q91,'1'!$A$2:$B$68,2)</f>
        <v>#N/A</v>
      </c>
      <c r="N91" s="162"/>
      <c r="O91" s="105"/>
      <c r="P91" s="81">
        <v>56</v>
      </c>
      <c r="Q91" s="81" t="s">
        <v>14</v>
      </c>
      <c r="V91" s="425"/>
      <c r="W91" s="425"/>
      <c r="X91" s="425"/>
      <c r="Y91" s="425"/>
    </row>
    <row r="92" spans="1:25" ht="21" customHeight="1">
      <c r="B92" s="160"/>
      <c r="C92" s="158"/>
      <c r="D92" s="481"/>
      <c r="E92" s="566"/>
      <c r="F92" s="567"/>
      <c r="G92" s="457"/>
      <c r="H92" s="361" t="s">
        <v>58</v>
      </c>
      <c r="I92" s="361" t="s">
        <v>323</v>
      </c>
      <c r="J92" s="361" t="s">
        <v>165</v>
      </c>
      <c r="K92" s="361" t="s">
        <v>324</v>
      </c>
      <c r="L92" s="522"/>
      <c r="M92" s="385" t="e">
        <f>VLOOKUP(Q92,'1'!$A$2:$B$68,2)</f>
        <v>#N/A</v>
      </c>
      <c r="N92" s="162"/>
      <c r="O92" s="105"/>
      <c r="P92" s="81">
        <v>47</v>
      </c>
      <c r="Q92" s="81" t="s">
        <v>14</v>
      </c>
      <c r="V92" s="425"/>
      <c r="W92" s="425"/>
      <c r="X92" s="425"/>
      <c r="Y92" s="425"/>
    </row>
    <row r="93" spans="1:25" ht="21" customHeight="1">
      <c r="B93" s="160"/>
      <c r="C93" s="158"/>
      <c r="D93" s="481"/>
      <c r="E93" s="566"/>
      <c r="F93" s="567"/>
      <c r="G93" s="449"/>
      <c r="H93" s="361" t="s">
        <v>58</v>
      </c>
      <c r="I93" s="361" t="s">
        <v>592</v>
      </c>
      <c r="J93" s="361" t="s">
        <v>167</v>
      </c>
      <c r="K93" s="361" t="s">
        <v>591</v>
      </c>
      <c r="L93" s="453"/>
      <c r="M93" s="385" t="e">
        <f>VLOOKUP(Q93,'1'!$A$2:$B$68,2)</f>
        <v>#N/A</v>
      </c>
      <c r="N93" s="162"/>
      <c r="O93" s="105"/>
      <c r="P93" s="81">
        <v>13</v>
      </c>
      <c r="Q93" s="81" t="s">
        <v>14</v>
      </c>
      <c r="V93" s="425"/>
      <c r="W93" s="425"/>
      <c r="X93" s="425"/>
      <c r="Y93" s="425"/>
    </row>
    <row r="94" spans="1:25" ht="21.95" customHeight="1">
      <c r="A94" s="99"/>
      <c r="B94" s="74"/>
      <c r="C94" s="362"/>
      <c r="D94" s="388">
        <v>5</v>
      </c>
      <c r="E94" s="345" t="s">
        <v>703</v>
      </c>
      <c r="F94" s="392"/>
      <c r="G94" s="389" t="s">
        <v>158</v>
      </c>
      <c r="H94" s="361" t="s">
        <v>26</v>
      </c>
      <c r="I94" s="361" t="s">
        <v>200</v>
      </c>
      <c r="J94" s="301" t="s">
        <v>80</v>
      </c>
      <c r="K94" s="361">
        <v>21</v>
      </c>
      <c r="L94" s="156" t="str">
        <f>VLOOKUP(P94,'1'!$A$2:$B$68,2)</f>
        <v>Iwan Ady Prabowo, S.Kom, M.Kom</v>
      </c>
      <c r="M94" s="385" t="e">
        <f>VLOOKUP(Q94,'1'!$A$2:$B$68,2)</f>
        <v>#N/A</v>
      </c>
      <c r="N94" s="162"/>
      <c r="O94" s="105"/>
      <c r="P94" s="81">
        <v>27</v>
      </c>
      <c r="Q94" s="81" t="s">
        <v>14</v>
      </c>
      <c r="V94" s="425"/>
      <c r="W94" s="425"/>
      <c r="X94" s="425"/>
      <c r="Y94" s="425"/>
    </row>
    <row r="95" spans="1:25" ht="21.95" customHeight="1">
      <c r="A95" s="99"/>
      <c r="B95" s="74"/>
      <c r="C95" s="362"/>
      <c r="D95" s="435">
        <v>3</v>
      </c>
      <c r="E95" s="589" t="s">
        <v>708</v>
      </c>
      <c r="F95" s="590"/>
      <c r="G95" s="457" t="s">
        <v>158</v>
      </c>
      <c r="H95" s="361" t="s">
        <v>57</v>
      </c>
      <c r="I95" s="361" t="s">
        <v>560</v>
      </c>
      <c r="J95" s="458" t="s">
        <v>163</v>
      </c>
      <c r="K95" s="361" t="s">
        <v>561</v>
      </c>
      <c r="L95" s="452" t="str">
        <f>VLOOKUP(P95,'1'!$A$2:$B$68,2)</f>
        <v>Setiyowati, S.Kom, M.Kom</v>
      </c>
      <c r="M95" s="460" t="e">
        <f>VLOOKUP(Q95,'1'!$A$2:$B$68,2)</f>
        <v>#N/A</v>
      </c>
      <c r="N95" s="162"/>
      <c r="O95" s="105"/>
      <c r="P95" s="81">
        <v>38</v>
      </c>
      <c r="Q95" s="81" t="s">
        <v>14</v>
      </c>
      <c r="V95" s="425"/>
      <c r="W95" s="425"/>
      <c r="X95" s="425"/>
      <c r="Y95" s="425"/>
    </row>
    <row r="96" spans="1:25" ht="21.95" customHeight="1">
      <c r="A96" s="99"/>
      <c r="B96" s="74"/>
      <c r="C96" s="362"/>
      <c r="D96" s="481"/>
      <c r="E96" s="591"/>
      <c r="F96" s="592"/>
      <c r="G96" s="457"/>
      <c r="H96" s="361" t="s">
        <v>57</v>
      </c>
      <c r="I96" s="361" t="s">
        <v>376</v>
      </c>
      <c r="J96" s="459"/>
      <c r="K96" s="361" t="s">
        <v>456</v>
      </c>
      <c r="L96" s="453"/>
      <c r="M96" s="461"/>
      <c r="N96" s="162"/>
      <c r="O96" s="105"/>
      <c r="P96" s="81" t="s">
        <v>14</v>
      </c>
      <c r="Q96" s="81" t="s">
        <v>14</v>
      </c>
      <c r="V96" s="425"/>
      <c r="W96" s="425"/>
      <c r="X96" s="425"/>
      <c r="Y96" s="425"/>
    </row>
    <row r="97" spans="1:25" ht="21" customHeight="1">
      <c r="B97" s="72"/>
      <c r="C97" s="139"/>
      <c r="D97" s="435">
        <v>1</v>
      </c>
      <c r="E97" s="532" t="s">
        <v>651</v>
      </c>
      <c r="F97" s="392" t="s">
        <v>154</v>
      </c>
      <c r="G97" s="379" t="s">
        <v>158</v>
      </c>
      <c r="H97" s="361" t="s">
        <v>57</v>
      </c>
      <c r="I97" s="361" t="s">
        <v>269</v>
      </c>
      <c r="J97" s="301" t="s">
        <v>186</v>
      </c>
      <c r="K97" s="361">
        <v>31</v>
      </c>
      <c r="L97" s="452" t="str">
        <f>VLOOKUP(P97,'1'!$A$2:$B$68,2)</f>
        <v>Dr. Ir. Muhammad Hasbi, M.Kom</v>
      </c>
      <c r="M97" s="385" t="e">
        <f>VLOOKUP(Q97,'1'!$A$2:$B$68,2)</f>
        <v>#N/A</v>
      </c>
      <c r="N97" s="162"/>
      <c r="O97" s="105"/>
      <c r="P97" s="81">
        <v>26</v>
      </c>
      <c r="Q97" s="81" t="s">
        <v>14</v>
      </c>
      <c r="V97" s="425"/>
      <c r="W97" s="425"/>
      <c r="X97" s="425"/>
      <c r="Y97" s="425"/>
    </row>
    <row r="98" spans="1:25" ht="21" customHeight="1">
      <c r="B98" s="74"/>
      <c r="C98" s="362"/>
      <c r="D98" s="481"/>
      <c r="E98" s="533"/>
      <c r="F98" s="635" t="s">
        <v>155</v>
      </c>
      <c r="G98" s="448" t="s">
        <v>159</v>
      </c>
      <c r="H98" s="361" t="s">
        <v>57</v>
      </c>
      <c r="I98" s="361" t="s">
        <v>439</v>
      </c>
      <c r="J98" s="529" t="s">
        <v>186</v>
      </c>
      <c r="K98" s="361" t="s">
        <v>454</v>
      </c>
      <c r="L98" s="522"/>
      <c r="M98" s="460" t="e">
        <f>VLOOKUP(Q98,'1'!$A$2:$B$68,2)</f>
        <v>#N/A</v>
      </c>
      <c r="N98" s="162"/>
      <c r="O98" s="105"/>
      <c r="P98" s="81">
        <v>26</v>
      </c>
      <c r="Q98" s="81" t="s">
        <v>14</v>
      </c>
      <c r="V98" s="425"/>
      <c r="W98" s="425"/>
      <c r="X98" s="425"/>
      <c r="Y98" s="425"/>
    </row>
    <row r="99" spans="1:25" ht="21" customHeight="1">
      <c r="B99" s="74"/>
      <c r="C99" s="362"/>
      <c r="D99" s="481"/>
      <c r="E99" s="534"/>
      <c r="F99" s="636"/>
      <c r="G99" s="449"/>
      <c r="H99" s="361" t="s">
        <v>56</v>
      </c>
      <c r="I99" s="361" t="s">
        <v>271</v>
      </c>
      <c r="J99" s="475"/>
      <c r="K99" s="361" t="s">
        <v>313</v>
      </c>
      <c r="L99" s="453"/>
      <c r="M99" s="461"/>
      <c r="N99" s="162"/>
      <c r="O99" s="105"/>
      <c r="P99" s="81" t="s">
        <v>14</v>
      </c>
      <c r="Q99" s="81" t="s">
        <v>14</v>
      </c>
      <c r="V99" s="425"/>
      <c r="W99" s="425"/>
      <c r="X99" s="425"/>
      <c r="Y99" s="425"/>
    </row>
    <row r="100" spans="1:25" s="81" customFormat="1" ht="21" customHeight="1">
      <c r="B100" s="72"/>
      <c r="C100" s="139"/>
      <c r="D100" s="388">
        <v>5</v>
      </c>
      <c r="E100" s="637" t="s">
        <v>136</v>
      </c>
      <c r="F100" s="638"/>
      <c r="G100" s="389" t="s">
        <v>159</v>
      </c>
      <c r="H100" s="361" t="s">
        <v>21</v>
      </c>
      <c r="I100" s="361" t="s">
        <v>296</v>
      </c>
      <c r="J100" s="361" t="s">
        <v>164</v>
      </c>
      <c r="K100" s="361">
        <v>8</v>
      </c>
      <c r="L100" s="156" t="str">
        <f>VLOOKUP(P100,'1'!$A$2:$B$68,2)</f>
        <v>Tri Irawati, S.E, M.Si</v>
      </c>
      <c r="M100" s="410" t="e">
        <f>VLOOKUP(Q100,'1'!$A$2:$B$68,2)</f>
        <v>#N/A</v>
      </c>
      <c r="N100" s="162"/>
      <c r="O100" s="105"/>
      <c r="P100" s="81">
        <v>50</v>
      </c>
      <c r="Q100" s="81" t="s">
        <v>14</v>
      </c>
      <c r="V100" s="263"/>
      <c r="W100" s="263"/>
      <c r="X100" s="263"/>
      <c r="Y100" s="263"/>
    </row>
    <row r="101" spans="1:25" ht="21" customHeight="1">
      <c r="B101" s="6"/>
      <c r="C101" s="10"/>
      <c r="D101" s="234"/>
      <c r="E101" s="235"/>
      <c r="F101" s="235"/>
      <c r="G101" s="236"/>
      <c r="H101" s="237"/>
      <c r="I101" s="237"/>
      <c r="J101" s="237"/>
      <c r="K101" s="237"/>
      <c r="L101" s="272"/>
      <c r="M101" s="238"/>
      <c r="N101" s="113"/>
      <c r="O101" s="105"/>
      <c r="V101" s="425"/>
      <c r="W101" s="425"/>
      <c r="X101" s="425"/>
      <c r="Y101" s="425"/>
    </row>
    <row r="102" spans="1:25" ht="21" customHeight="1">
      <c r="A102" s="99"/>
      <c r="B102" s="74"/>
      <c r="C102" s="10"/>
      <c r="D102" s="454" t="s">
        <v>39</v>
      </c>
      <c r="E102" s="455"/>
      <c r="F102" s="455"/>
      <c r="G102" s="455"/>
      <c r="H102" s="455"/>
      <c r="I102" s="455"/>
      <c r="J102" s="455"/>
      <c r="K102" s="455"/>
      <c r="L102" s="455"/>
      <c r="M102" s="455"/>
      <c r="N102" s="639"/>
      <c r="O102" s="105"/>
      <c r="P102" s="81" t="s">
        <v>1</v>
      </c>
      <c r="Q102" s="81" t="s">
        <v>14</v>
      </c>
      <c r="V102" s="425"/>
      <c r="W102" s="425"/>
      <c r="X102" s="425"/>
      <c r="Y102" s="425"/>
    </row>
    <row r="103" spans="1:25" ht="21" customHeight="1">
      <c r="A103" s="99"/>
      <c r="B103" s="74"/>
      <c r="C103" s="641" t="s">
        <v>243</v>
      </c>
      <c r="D103" s="435" t="s">
        <v>66</v>
      </c>
      <c r="E103" s="482" t="s">
        <v>721</v>
      </c>
      <c r="F103" s="483"/>
      <c r="G103" s="448" t="s">
        <v>143</v>
      </c>
      <c r="H103" s="361" t="s">
        <v>58</v>
      </c>
      <c r="I103" s="361" t="s">
        <v>581</v>
      </c>
      <c r="J103" s="458" t="s">
        <v>164</v>
      </c>
      <c r="K103" s="361" t="s">
        <v>582</v>
      </c>
      <c r="L103" s="452" t="str">
        <f>VLOOKUP(P103,'1'!$A$2:$B$68,2)</f>
        <v>Diantika Arifianti, S.T</v>
      </c>
      <c r="M103" s="460" t="e">
        <f>VLOOKUP(Q103,'1'!$A$2:$B$68,2)</f>
        <v>#N/A</v>
      </c>
      <c r="N103" s="162"/>
      <c r="O103" s="105"/>
      <c r="P103" s="81">
        <v>13</v>
      </c>
      <c r="Q103" s="81" t="s">
        <v>14</v>
      </c>
      <c r="V103" s="425"/>
      <c r="W103" s="425"/>
      <c r="X103" s="425"/>
      <c r="Y103" s="425"/>
    </row>
    <row r="104" spans="1:25" ht="21" customHeight="1">
      <c r="A104" s="99"/>
      <c r="B104" s="74"/>
      <c r="C104" s="641"/>
      <c r="D104" s="481"/>
      <c r="E104" s="484"/>
      <c r="F104" s="485"/>
      <c r="G104" s="457"/>
      <c r="H104" s="361" t="s">
        <v>58</v>
      </c>
      <c r="I104" s="361" t="s">
        <v>562</v>
      </c>
      <c r="J104" s="518"/>
      <c r="K104" s="361" t="s">
        <v>563</v>
      </c>
      <c r="L104" s="522"/>
      <c r="M104" s="468"/>
      <c r="N104" s="162"/>
      <c r="O104" s="105"/>
      <c r="P104" s="81" t="s">
        <v>14</v>
      </c>
      <c r="Q104" s="81" t="s">
        <v>14</v>
      </c>
      <c r="V104" s="425"/>
      <c r="W104" s="425"/>
      <c r="X104" s="425"/>
      <c r="Y104" s="425"/>
    </row>
    <row r="105" spans="1:25" ht="21" customHeight="1">
      <c r="A105" s="99"/>
      <c r="B105" s="74"/>
      <c r="C105" s="641"/>
      <c r="D105" s="481"/>
      <c r="E105" s="484"/>
      <c r="F105" s="485"/>
      <c r="G105" s="457"/>
      <c r="H105" s="361" t="s">
        <v>57</v>
      </c>
      <c r="I105" s="361" t="s">
        <v>523</v>
      </c>
      <c r="J105" s="518"/>
      <c r="K105" s="361" t="s">
        <v>490</v>
      </c>
      <c r="L105" s="522"/>
      <c r="M105" s="468"/>
      <c r="N105" s="162"/>
      <c r="O105" s="105"/>
      <c r="P105" s="81" t="s">
        <v>14</v>
      </c>
      <c r="Q105" s="81" t="s">
        <v>14</v>
      </c>
      <c r="V105" s="425"/>
      <c r="W105" s="425"/>
      <c r="X105" s="425"/>
      <c r="Y105" s="425"/>
    </row>
    <row r="106" spans="1:25" ht="21.95" customHeight="1">
      <c r="B106" s="7"/>
      <c r="C106" s="137" t="s">
        <v>47</v>
      </c>
      <c r="D106" s="388">
        <v>5</v>
      </c>
      <c r="E106" s="345" t="s">
        <v>703</v>
      </c>
      <c r="F106" s="392"/>
      <c r="G106" s="389" t="s">
        <v>143</v>
      </c>
      <c r="H106" s="361" t="s">
        <v>26</v>
      </c>
      <c r="I106" s="361" t="s">
        <v>438</v>
      </c>
      <c r="J106" s="301" t="s">
        <v>80</v>
      </c>
      <c r="K106" s="361" t="s">
        <v>432</v>
      </c>
      <c r="L106" s="156" t="str">
        <f>VLOOKUP(P106,'1'!$A$2:$B$68,2)</f>
        <v>Iwan Ady Prabowo, S.Kom, M.Kom</v>
      </c>
      <c r="M106" s="194" t="e">
        <f>VLOOKUP(Q106,'1'!$A$2:$B$68,2)</f>
        <v>#N/A</v>
      </c>
      <c r="N106" s="162"/>
      <c r="O106" s="105"/>
      <c r="P106" s="81">
        <v>27</v>
      </c>
      <c r="Q106" s="81" t="s">
        <v>14</v>
      </c>
      <c r="V106" s="425"/>
      <c r="W106" s="425"/>
      <c r="X106" s="425"/>
      <c r="Y106" s="425"/>
    </row>
    <row r="107" spans="1:25" ht="21" customHeight="1">
      <c r="A107" s="99"/>
      <c r="B107" s="74"/>
      <c r="C107" s="137" t="s">
        <v>629</v>
      </c>
      <c r="D107" s="435">
        <v>1</v>
      </c>
      <c r="E107" s="532" t="s">
        <v>651</v>
      </c>
      <c r="F107" s="635" t="s">
        <v>154</v>
      </c>
      <c r="G107" s="448" t="s">
        <v>143</v>
      </c>
      <c r="H107" s="361" t="s">
        <v>57</v>
      </c>
      <c r="I107" s="361" t="s">
        <v>385</v>
      </c>
      <c r="J107" s="529" t="s">
        <v>186</v>
      </c>
      <c r="K107" s="361" t="s">
        <v>386</v>
      </c>
      <c r="L107" s="681" t="str">
        <f>VLOOKUP(P107,'1'!$A$2:$B$68,2)</f>
        <v>Dr. Ir. Muhammad Hasbi, M.Kom</v>
      </c>
      <c r="M107" s="460" t="e">
        <f>VLOOKUP(Q107,'1'!$A$2:$B$68,2)</f>
        <v>#N/A</v>
      </c>
      <c r="N107" s="162"/>
      <c r="O107" s="105"/>
      <c r="P107" s="81">
        <v>26</v>
      </c>
      <c r="Q107" s="81" t="s">
        <v>14</v>
      </c>
      <c r="V107" s="425"/>
      <c r="W107" s="425"/>
      <c r="X107" s="425"/>
      <c r="Y107" s="425"/>
    </row>
    <row r="108" spans="1:25" ht="21" customHeight="1">
      <c r="A108" s="99"/>
      <c r="B108" s="74"/>
      <c r="C108" s="144" t="s">
        <v>627</v>
      </c>
      <c r="D108" s="481"/>
      <c r="E108" s="533"/>
      <c r="F108" s="642"/>
      <c r="G108" s="457"/>
      <c r="H108" s="361" t="s">
        <v>20</v>
      </c>
      <c r="I108" s="361" t="s">
        <v>281</v>
      </c>
      <c r="J108" s="474"/>
      <c r="K108" s="361">
        <v>4</v>
      </c>
      <c r="L108" s="682"/>
      <c r="M108" s="468"/>
      <c r="N108" s="162"/>
      <c r="O108" s="105"/>
      <c r="P108" s="81" t="s">
        <v>14</v>
      </c>
      <c r="Q108" s="81" t="s">
        <v>14</v>
      </c>
      <c r="V108" s="425"/>
      <c r="W108" s="425"/>
      <c r="X108" s="425"/>
      <c r="Y108" s="425"/>
    </row>
    <row r="109" spans="1:25" ht="21" customHeight="1">
      <c r="A109" s="99"/>
      <c r="B109" s="74"/>
      <c r="C109" s="143"/>
      <c r="D109" s="436"/>
      <c r="E109" s="534"/>
      <c r="F109" s="636"/>
      <c r="G109" s="449"/>
      <c r="H109" s="361" t="s">
        <v>21</v>
      </c>
      <c r="I109" s="361" t="s">
        <v>282</v>
      </c>
      <c r="J109" s="475"/>
      <c r="K109" s="361">
        <v>2</v>
      </c>
      <c r="L109" s="682"/>
      <c r="M109" s="468"/>
      <c r="N109" s="162"/>
      <c r="O109" s="105"/>
      <c r="P109" s="81" t="s">
        <v>14</v>
      </c>
      <c r="Q109" s="81" t="s">
        <v>14</v>
      </c>
      <c r="V109" s="425"/>
      <c r="W109" s="425"/>
      <c r="X109" s="425"/>
      <c r="Y109" s="425"/>
    </row>
    <row r="110" spans="1:25" ht="24" customHeight="1">
      <c r="B110" s="7"/>
      <c r="C110" s="143"/>
      <c r="D110" s="435">
        <v>3</v>
      </c>
      <c r="E110" s="532" t="s">
        <v>649</v>
      </c>
      <c r="F110" s="392" t="s">
        <v>154</v>
      </c>
      <c r="G110" s="389" t="s">
        <v>143</v>
      </c>
      <c r="H110" s="361" t="s">
        <v>57</v>
      </c>
      <c r="I110" s="361" t="s">
        <v>409</v>
      </c>
      <c r="J110" s="390" t="s">
        <v>87</v>
      </c>
      <c r="K110" s="361" t="s">
        <v>386</v>
      </c>
      <c r="L110" s="681" t="str">
        <f>VLOOKUP(P110,'1'!$A$2:$B$68,2)</f>
        <v>Didik Nugroho, S. Kom, M.Kom</v>
      </c>
      <c r="M110" s="385" t="e">
        <f>VLOOKUP(Q110,'1'!$A$2:$B$68,2)</f>
        <v>#N/A</v>
      </c>
      <c r="N110" s="162"/>
      <c r="O110" s="105"/>
      <c r="P110" s="81">
        <v>14</v>
      </c>
      <c r="Q110" s="81" t="s">
        <v>14</v>
      </c>
      <c r="V110" s="425"/>
      <c r="W110" s="425"/>
      <c r="X110" s="425"/>
      <c r="Y110" s="425"/>
    </row>
    <row r="111" spans="1:25" ht="21" customHeight="1">
      <c r="B111" s="7"/>
      <c r="C111" s="143"/>
      <c r="D111" s="436"/>
      <c r="E111" s="534"/>
      <c r="F111" s="334" t="s">
        <v>155</v>
      </c>
      <c r="G111" s="389" t="s">
        <v>157</v>
      </c>
      <c r="H111" s="361" t="s">
        <v>56</v>
      </c>
      <c r="I111" s="361" t="s">
        <v>216</v>
      </c>
      <c r="J111" s="301" t="s">
        <v>87</v>
      </c>
      <c r="K111" s="361" t="s">
        <v>327</v>
      </c>
      <c r="L111" s="683"/>
      <c r="M111" s="194" t="e">
        <f>VLOOKUP(Q111,'1'!$A$2:$B$68,2)</f>
        <v>#N/A</v>
      </c>
      <c r="N111" s="162"/>
      <c r="O111" s="105"/>
      <c r="P111" s="81">
        <v>14</v>
      </c>
      <c r="Q111" s="81" t="s">
        <v>14</v>
      </c>
      <c r="R111"/>
      <c r="U111" s="425"/>
      <c r="V111" s="425"/>
      <c r="W111" s="425"/>
      <c r="X111" s="425"/>
    </row>
    <row r="112" spans="1:25" ht="21" customHeight="1">
      <c r="A112" s="99"/>
      <c r="B112" s="74"/>
      <c r="C112" s="141"/>
      <c r="D112" s="435">
        <v>1</v>
      </c>
      <c r="E112" s="532" t="s">
        <v>650</v>
      </c>
      <c r="F112" s="392" t="s">
        <v>154</v>
      </c>
      <c r="G112" s="389" t="s">
        <v>143</v>
      </c>
      <c r="H112" s="361" t="s">
        <v>58</v>
      </c>
      <c r="I112" s="361" t="s">
        <v>474</v>
      </c>
      <c r="J112" s="301" t="s">
        <v>76</v>
      </c>
      <c r="K112" s="361" t="s">
        <v>240</v>
      </c>
      <c r="L112" s="681" t="str">
        <f>VLOOKUP(P112,'1'!$A$2:$B$68,2)</f>
        <v>Dwi Remawati, S.Kom, M.Kom</v>
      </c>
      <c r="M112" s="385" t="e">
        <f>VLOOKUP(Q112,'1'!$A$2:$B$68,2)</f>
        <v>#N/A</v>
      </c>
      <c r="N112" s="162"/>
      <c r="O112" s="105"/>
      <c r="P112" s="81">
        <v>20</v>
      </c>
      <c r="Q112" s="81" t="s">
        <v>14</v>
      </c>
      <c r="V112" s="425"/>
      <c r="W112" s="425"/>
      <c r="X112" s="425"/>
      <c r="Y112" s="425"/>
    </row>
    <row r="113" spans="1:25" ht="21" customHeight="1">
      <c r="A113" s="99"/>
      <c r="B113" s="74"/>
      <c r="C113" s="141"/>
      <c r="D113" s="436"/>
      <c r="E113" s="534"/>
      <c r="F113" s="334" t="s">
        <v>155</v>
      </c>
      <c r="G113" s="389" t="s">
        <v>157</v>
      </c>
      <c r="H113" s="361" t="s">
        <v>58</v>
      </c>
      <c r="I113" s="361" t="s">
        <v>481</v>
      </c>
      <c r="J113" s="301" t="s">
        <v>76</v>
      </c>
      <c r="K113" s="361" t="s">
        <v>206</v>
      </c>
      <c r="L113" s="683"/>
      <c r="M113" s="385" t="e">
        <f>VLOOKUP(Q113,'1'!$A$2:$B$68,2)</f>
        <v>#N/A</v>
      </c>
      <c r="N113" s="162"/>
      <c r="O113" s="105"/>
      <c r="P113" s="81">
        <v>20</v>
      </c>
      <c r="Q113" s="81" t="s">
        <v>14</v>
      </c>
      <c r="V113" s="425"/>
      <c r="W113" s="425"/>
      <c r="X113" s="425"/>
      <c r="Y113" s="425"/>
    </row>
    <row r="114" spans="1:25" ht="21" customHeight="1">
      <c r="B114" s="20"/>
      <c r="C114" s="158"/>
      <c r="D114" s="435">
        <v>5</v>
      </c>
      <c r="E114" s="479" t="s">
        <v>710</v>
      </c>
      <c r="F114" s="480"/>
      <c r="G114" s="448" t="s">
        <v>157</v>
      </c>
      <c r="H114" s="361" t="s">
        <v>58</v>
      </c>
      <c r="I114" s="361" t="s">
        <v>205</v>
      </c>
      <c r="J114" s="383" t="s">
        <v>165</v>
      </c>
      <c r="K114" s="361">
        <v>24</v>
      </c>
      <c r="L114" s="681" t="str">
        <f>VLOOKUP(P114,'1'!$A$2:$B$68,2)</f>
        <v>Yunita Primasanti, S.T</v>
      </c>
      <c r="M114" s="385" t="e">
        <f>VLOOKUP(Q114,'1'!$A$2:$B$68,2)</f>
        <v>#N/A</v>
      </c>
      <c r="N114" s="162"/>
      <c r="O114" s="105"/>
      <c r="P114" s="81">
        <v>56</v>
      </c>
      <c r="Q114" s="81" t="s">
        <v>14</v>
      </c>
      <c r="V114" s="425"/>
      <c r="W114" s="425"/>
      <c r="X114" s="425"/>
      <c r="Y114" s="425"/>
    </row>
    <row r="115" spans="1:25" ht="21" customHeight="1">
      <c r="B115" s="20"/>
      <c r="C115" s="158"/>
      <c r="D115" s="481"/>
      <c r="E115" s="566"/>
      <c r="F115" s="567"/>
      <c r="G115" s="457"/>
      <c r="H115" s="361" t="s">
        <v>58</v>
      </c>
      <c r="I115" s="361" t="s">
        <v>205</v>
      </c>
      <c r="J115" s="458" t="s">
        <v>166</v>
      </c>
      <c r="K115" s="361">
        <v>10</v>
      </c>
      <c r="L115" s="682"/>
      <c r="M115" s="460" t="e">
        <f>VLOOKUP(Q115,'1'!$A$2:$B$68,2)</f>
        <v>#N/A</v>
      </c>
      <c r="N115" s="162"/>
      <c r="O115" s="105"/>
      <c r="P115" s="81">
        <v>7</v>
      </c>
      <c r="Q115" s="81" t="s">
        <v>14</v>
      </c>
      <c r="V115" s="425"/>
      <c r="W115" s="425"/>
      <c r="X115" s="425"/>
      <c r="Y115" s="425"/>
    </row>
    <row r="116" spans="1:25" ht="21" customHeight="1">
      <c r="B116" s="20"/>
      <c r="C116" s="158"/>
      <c r="D116" s="436"/>
      <c r="E116" s="570"/>
      <c r="F116" s="571"/>
      <c r="G116" s="449"/>
      <c r="H116" s="361" t="s">
        <v>58</v>
      </c>
      <c r="I116" s="361" t="s">
        <v>542</v>
      </c>
      <c r="J116" s="459"/>
      <c r="K116" s="361" t="s">
        <v>543</v>
      </c>
      <c r="L116" s="683"/>
      <c r="M116" s="461"/>
      <c r="N116" s="162"/>
      <c r="O116" s="105"/>
      <c r="V116" s="425"/>
      <c r="W116" s="425"/>
      <c r="X116" s="425"/>
      <c r="Y116" s="425"/>
    </row>
    <row r="117" spans="1:25" ht="21" customHeight="1">
      <c r="B117" s="7"/>
      <c r="C117" s="362"/>
      <c r="D117" s="388">
        <v>5</v>
      </c>
      <c r="E117" s="637" t="s">
        <v>136</v>
      </c>
      <c r="F117" s="638"/>
      <c r="G117" s="389" t="s">
        <v>157</v>
      </c>
      <c r="H117" s="361" t="s">
        <v>21</v>
      </c>
      <c r="I117" s="361" t="s">
        <v>198</v>
      </c>
      <c r="J117" s="384" t="s">
        <v>164</v>
      </c>
      <c r="K117" s="361">
        <v>6</v>
      </c>
      <c r="L117" s="156" t="str">
        <f>VLOOKUP(P117,'1'!$A$2:$B$68,2)</f>
        <v>Tri Irawati, S.E, M.Si</v>
      </c>
      <c r="M117" s="194" t="e">
        <f>VLOOKUP(Q117,'1'!$A$2:$B$68,2)</f>
        <v>#N/A</v>
      </c>
      <c r="N117" s="162"/>
      <c r="O117" s="105"/>
      <c r="P117" s="81">
        <v>50</v>
      </c>
      <c r="Q117" s="81" t="s">
        <v>14</v>
      </c>
      <c r="V117" s="425"/>
      <c r="W117" s="425"/>
      <c r="X117" s="425"/>
      <c r="Y117" s="425"/>
    </row>
    <row r="118" spans="1:25" ht="21" customHeight="1" thickBot="1">
      <c r="B118" s="265"/>
      <c r="C118" s="258"/>
      <c r="D118" s="251"/>
      <c r="E118" s="252"/>
      <c r="F118" s="253"/>
      <c r="G118" s="251"/>
      <c r="H118" s="251"/>
      <c r="I118" s="251"/>
      <c r="J118" s="251"/>
      <c r="K118" s="526" t="s">
        <v>48</v>
      </c>
      <c r="L118" s="266"/>
      <c r="M118" s="208"/>
      <c r="N118" s="101"/>
      <c r="O118" s="105"/>
      <c r="V118" s="425"/>
      <c r="W118" s="425"/>
      <c r="X118" s="425"/>
      <c r="Y118" s="425"/>
    </row>
    <row r="119" spans="1:25" ht="21" customHeight="1" thickTop="1">
      <c r="B119" s="267"/>
      <c r="C119" s="259"/>
      <c r="D119" s="255"/>
      <c r="E119" s="256"/>
      <c r="F119" s="257"/>
      <c r="G119" s="255"/>
      <c r="H119" s="255"/>
      <c r="I119" s="255"/>
      <c r="J119" s="273"/>
      <c r="K119" s="527"/>
      <c r="L119" s="268"/>
      <c r="M119" s="209"/>
      <c r="N119" s="100"/>
      <c r="O119" s="98"/>
      <c r="V119" s="425"/>
      <c r="W119" s="425"/>
      <c r="X119" s="425"/>
      <c r="Y119" s="425"/>
    </row>
    <row r="120" spans="1:25" ht="21" customHeight="1">
      <c r="B120" s="247">
        <v>4</v>
      </c>
      <c r="C120" s="137" t="s">
        <v>48</v>
      </c>
      <c r="D120" s="435">
        <v>3</v>
      </c>
      <c r="E120" s="464" t="s">
        <v>750</v>
      </c>
      <c r="F120" s="360" t="s">
        <v>154</v>
      </c>
      <c r="G120" s="389" t="s">
        <v>142</v>
      </c>
      <c r="H120" s="361" t="s">
        <v>57</v>
      </c>
      <c r="I120" s="361" t="s">
        <v>393</v>
      </c>
      <c r="J120" s="361" t="s">
        <v>163</v>
      </c>
      <c r="K120" s="340" t="s">
        <v>153</v>
      </c>
      <c r="L120" s="452" t="str">
        <f>VLOOKUP(P120,'1'!$A$2:$B$68,2)</f>
        <v>Muqorobin, S.Kom</v>
      </c>
      <c r="M120" s="385" t="e">
        <f>VLOOKUP(Q120,'1'!$A$2:$B$68,2)</f>
        <v>#N/A</v>
      </c>
      <c r="N120" s="162"/>
      <c r="O120" s="105"/>
      <c r="P120" s="81">
        <v>19</v>
      </c>
      <c r="Q120" s="81" t="s">
        <v>14</v>
      </c>
      <c r="V120" s="425"/>
      <c r="W120" s="425"/>
      <c r="X120" s="425"/>
      <c r="Y120" s="425"/>
    </row>
    <row r="121" spans="1:25" ht="21" customHeight="1">
      <c r="B121" s="160"/>
      <c r="C121" s="137" t="s">
        <v>630</v>
      </c>
      <c r="D121" s="481"/>
      <c r="E121" s="478"/>
      <c r="F121" s="360" t="s">
        <v>155</v>
      </c>
      <c r="G121" s="389" t="s">
        <v>158</v>
      </c>
      <c r="H121" s="361" t="s">
        <v>57</v>
      </c>
      <c r="I121" s="361" t="s">
        <v>376</v>
      </c>
      <c r="J121" s="361" t="s">
        <v>163</v>
      </c>
      <c r="K121" s="361" t="s">
        <v>340</v>
      </c>
      <c r="L121" s="522"/>
      <c r="M121" s="385" t="e">
        <f>VLOOKUP(Q121,'1'!$A$2:$B$68,2)</f>
        <v>#N/A</v>
      </c>
      <c r="N121" s="162"/>
      <c r="O121" s="105"/>
      <c r="P121" s="81">
        <v>19</v>
      </c>
      <c r="Q121" s="81" t="s">
        <v>14</v>
      </c>
      <c r="V121" s="425"/>
      <c r="W121" s="425"/>
      <c r="X121" s="425"/>
      <c r="Y121" s="425"/>
    </row>
    <row r="122" spans="1:25" ht="21" customHeight="1">
      <c r="B122" s="72"/>
      <c r="C122" s="138"/>
      <c r="D122" s="436"/>
      <c r="E122" s="466"/>
      <c r="F122" s="360" t="s">
        <v>156</v>
      </c>
      <c r="G122" s="389" t="s">
        <v>159</v>
      </c>
      <c r="H122" s="361" t="s">
        <v>57</v>
      </c>
      <c r="I122" s="361" t="s">
        <v>290</v>
      </c>
      <c r="J122" s="361" t="s">
        <v>163</v>
      </c>
      <c r="K122" s="361">
        <v>11</v>
      </c>
      <c r="L122" s="453"/>
      <c r="M122" s="385" t="e">
        <f>VLOOKUP(Q122,'1'!$A$2:$B$68,2)</f>
        <v>#N/A</v>
      </c>
      <c r="N122" s="162"/>
      <c r="O122" s="105"/>
      <c r="P122" s="81">
        <v>19</v>
      </c>
      <c r="Q122" s="81" t="s">
        <v>14</v>
      </c>
      <c r="V122" s="425"/>
      <c r="W122" s="425"/>
      <c r="X122" s="425"/>
      <c r="Y122" s="425"/>
    </row>
    <row r="123" spans="1:25" ht="21" customHeight="1">
      <c r="B123" s="160"/>
      <c r="C123" s="137"/>
      <c r="D123" s="435">
        <v>3</v>
      </c>
      <c r="E123" s="562" t="s">
        <v>146</v>
      </c>
      <c r="F123" s="358" t="s">
        <v>154</v>
      </c>
      <c r="G123" s="389" t="s">
        <v>237</v>
      </c>
      <c r="H123" s="361" t="s">
        <v>26</v>
      </c>
      <c r="I123" s="361" t="s">
        <v>329</v>
      </c>
      <c r="J123" s="301" t="s">
        <v>79</v>
      </c>
      <c r="K123" s="361" t="s">
        <v>369</v>
      </c>
      <c r="L123" s="452" t="str">
        <f>VLOOKUP(P123,'1'!$A$2:$B$68,2)</f>
        <v>Bebas Widada, S.Si, M.Kom</v>
      </c>
      <c r="M123" s="385" t="e">
        <f>VLOOKUP(Q123,'1'!$A$2:$B$68,2)</f>
        <v>#N/A</v>
      </c>
      <c r="N123" s="162"/>
      <c r="O123" s="105"/>
      <c r="P123" s="81">
        <v>10</v>
      </c>
      <c r="Q123" s="81" t="s">
        <v>14</v>
      </c>
      <c r="V123" s="425"/>
      <c r="W123" s="425"/>
      <c r="X123" s="425"/>
      <c r="Y123" s="425"/>
    </row>
    <row r="124" spans="1:25" ht="21" customHeight="1">
      <c r="B124" s="160"/>
      <c r="C124" s="137"/>
      <c r="D124" s="436"/>
      <c r="E124" s="564"/>
      <c r="F124" s="358" t="s">
        <v>155</v>
      </c>
      <c r="G124" s="389" t="s">
        <v>172</v>
      </c>
      <c r="H124" s="361" t="s">
        <v>26</v>
      </c>
      <c r="I124" s="361" t="s">
        <v>233</v>
      </c>
      <c r="J124" s="301" t="s">
        <v>79</v>
      </c>
      <c r="K124" s="361">
        <v>13</v>
      </c>
      <c r="L124" s="453"/>
      <c r="M124" s="385" t="e">
        <f>VLOOKUP(Q124,'1'!$A$2:$B$68,2)</f>
        <v>#N/A</v>
      </c>
      <c r="N124" s="162"/>
      <c r="O124" s="105"/>
      <c r="P124" s="81">
        <v>10</v>
      </c>
      <c r="Q124" s="81" t="s">
        <v>14</v>
      </c>
      <c r="V124" s="425"/>
      <c r="W124" s="425"/>
      <c r="X124" s="425"/>
      <c r="Y124" s="425"/>
    </row>
    <row r="125" spans="1:25" ht="21.95" customHeight="1">
      <c r="B125" s="160"/>
      <c r="C125" s="309"/>
      <c r="D125" s="435">
        <v>5</v>
      </c>
      <c r="E125" s="621" t="s">
        <v>746</v>
      </c>
      <c r="F125" s="626"/>
      <c r="G125" s="448" t="s">
        <v>158</v>
      </c>
      <c r="H125" s="361" t="s">
        <v>58</v>
      </c>
      <c r="I125" s="361" t="s">
        <v>594</v>
      </c>
      <c r="J125" s="529" t="s">
        <v>186</v>
      </c>
      <c r="K125" s="361" t="s">
        <v>593</v>
      </c>
      <c r="L125" s="452" t="str">
        <f>VLOOKUP(P125,'1'!$A$2:$B$68,2)</f>
        <v>Hendro Wijayanto, S.Kom, M.Kom</v>
      </c>
      <c r="M125" s="460" t="e">
        <f>VLOOKUP(Q125,'1'!$A$2:$B$68,2)</f>
        <v>#N/A</v>
      </c>
      <c r="N125" s="162"/>
      <c r="O125" s="105"/>
      <c r="P125" s="81">
        <v>25</v>
      </c>
      <c r="Q125" s="81" t="s">
        <v>14</v>
      </c>
      <c r="V125" s="425"/>
      <c r="W125" s="425"/>
      <c r="X125" s="425"/>
      <c r="Y125" s="425"/>
    </row>
    <row r="126" spans="1:25" ht="21.95" customHeight="1">
      <c r="B126" s="160"/>
      <c r="C126" s="309"/>
      <c r="D126" s="481"/>
      <c r="E126" s="627"/>
      <c r="F126" s="628"/>
      <c r="G126" s="457"/>
      <c r="H126" s="361" t="s">
        <v>58</v>
      </c>
      <c r="I126" s="361" t="s">
        <v>345</v>
      </c>
      <c r="J126" s="474"/>
      <c r="K126" s="361" t="s">
        <v>203</v>
      </c>
      <c r="L126" s="522"/>
      <c r="M126" s="468"/>
      <c r="N126" s="162"/>
      <c r="O126" s="105"/>
      <c r="P126" s="81">
        <v>25</v>
      </c>
      <c r="Q126" s="81" t="s">
        <v>14</v>
      </c>
      <c r="V126" s="425"/>
      <c r="W126" s="425"/>
      <c r="X126" s="425"/>
      <c r="Y126" s="425"/>
    </row>
    <row r="127" spans="1:25" ht="21.95" customHeight="1">
      <c r="B127" s="160"/>
      <c r="C127" s="309"/>
      <c r="D127" s="436"/>
      <c r="E127" s="622"/>
      <c r="F127" s="629"/>
      <c r="G127" s="449"/>
      <c r="H127" s="361" t="s">
        <v>58</v>
      </c>
      <c r="I127" s="361" t="s">
        <v>348</v>
      </c>
      <c r="J127" s="475"/>
      <c r="K127" s="361" t="s">
        <v>161</v>
      </c>
      <c r="L127" s="453"/>
      <c r="M127" s="461"/>
      <c r="N127" s="162"/>
      <c r="O127" s="105"/>
      <c r="P127" s="81">
        <v>25</v>
      </c>
      <c r="Q127" s="81" t="s">
        <v>14</v>
      </c>
      <c r="V127" s="425"/>
      <c r="W127" s="425"/>
      <c r="X127" s="425"/>
      <c r="Y127" s="425"/>
    </row>
    <row r="128" spans="1:25" ht="21.95" customHeight="1">
      <c r="B128" s="72"/>
      <c r="C128" s="138"/>
      <c r="D128" s="469">
        <v>3</v>
      </c>
      <c r="E128" s="648" t="s">
        <v>108</v>
      </c>
      <c r="F128" s="648"/>
      <c r="G128" s="473" t="s">
        <v>148</v>
      </c>
      <c r="H128" s="361" t="s">
        <v>58</v>
      </c>
      <c r="I128" s="361" t="s">
        <v>220</v>
      </c>
      <c r="J128" s="361" t="s">
        <v>166</v>
      </c>
      <c r="K128" s="361">
        <v>27</v>
      </c>
      <c r="L128" s="452" t="str">
        <f>VLOOKUP(P128,'1'!$A$2:$B$68,2)</f>
        <v>Wawan Laksito, S.Si, M.Kom</v>
      </c>
      <c r="M128" s="325" t="str">
        <f>VLOOKUP(Q128,'1'!$A$2:$B$68,2)</f>
        <v>Retno Tri Vulandari, S.Si, M.Si</v>
      </c>
      <c r="N128" s="162"/>
      <c r="O128" s="105"/>
      <c r="P128" s="81">
        <v>52</v>
      </c>
      <c r="Q128" s="81">
        <v>34</v>
      </c>
      <c r="V128" s="425"/>
      <c r="W128" s="425"/>
      <c r="X128" s="425"/>
      <c r="Y128" s="425"/>
    </row>
    <row r="129" spans="2:25" ht="21.95" customHeight="1">
      <c r="B129" s="72"/>
      <c r="C129" s="138"/>
      <c r="D129" s="469"/>
      <c r="E129" s="648"/>
      <c r="F129" s="648"/>
      <c r="G129" s="473"/>
      <c r="H129" s="361" t="s">
        <v>58</v>
      </c>
      <c r="I129" s="361" t="s">
        <v>337</v>
      </c>
      <c r="J129" s="384" t="s">
        <v>165</v>
      </c>
      <c r="K129" s="216" t="s">
        <v>338</v>
      </c>
      <c r="L129" s="522"/>
      <c r="M129" s="385" t="e">
        <f>VLOOKUP(Q129,'1'!$A$2:$B$68,2)</f>
        <v>#N/A</v>
      </c>
      <c r="N129" s="162"/>
      <c r="O129" s="105"/>
      <c r="P129" s="81">
        <v>9</v>
      </c>
      <c r="Q129" s="81" t="s">
        <v>14</v>
      </c>
      <c r="V129" s="425"/>
      <c r="W129" s="425"/>
      <c r="X129" s="425"/>
      <c r="Y129" s="425"/>
    </row>
    <row r="130" spans="2:25" ht="21.95" customHeight="1">
      <c r="B130" s="160"/>
      <c r="C130" s="144"/>
      <c r="D130" s="469"/>
      <c r="E130" s="648"/>
      <c r="F130" s="648"/>
      <c r="G130" s="473"/>
      <c r="H130" s="361" t="s">
        <v>58</v>
      </c>
      <c r="I130" s="361" t="s">
        <v>335</v>
      </c>
      <c r="J130" s="383" t="s">
        <v>164</v>
      </c>
      <c r="K130" s="361" t="s">
        <v>336</v>
      </c>
      <c r="L130" s="522"/>
      <c r="M130" s="385" t="e">
        <f>VLOOKUP(Q130,'1'!$A$2:$B$68,2)</f>
        <v>#N/A</v>
      </c>
      <c r="N130" s="162"/>
      <c r="O130" s="105"/>
      <c r="P130" s="81">
        <v>25</v>
      </c>
      <c r="Q130" s="81" t="s">
        <v>14</v>
      </c>
      <c r="V130" s="425"/>
      <c r="W130" s="425"/>
      <c r="X130" s="425"/>
      <c r="Y130" s="425"/>
    </row>
    <row r="131" spans="2:25" ht="21.95" customHeight="1">
      <c r="B131" s="160"/>
      <c r="C131" s="138"/>
      <c r="D131" s="388">
        <v>1</v>
      </c>
      <c r="E131" s="648" t="s">
        <v>108</v>
      </c>
      <c r="F131" s="648"/>
      <c r="G131" s="473"/>
      <c r="H131" s="361" t="s">
        <v>26</v>
      </c>
      <c r="I131" s="361" t="s">
        <v>362</v>
      </c>
      <c r="J131" s="361" t="s">
        <v>167</v>
      </c>
      <c r="K131" s="361" t="s">
        <v>363</v>
      </c>
      <c r="L131" s="453"/>
      <c r="M131" s="385" t="e">
        <f>VLOOKUP(Q131,'1'!$A$2:$B$68,2)</f>
        <v>#N/A</v>
      </c>
      <c r="N131" s="162"/>
      <c r="O131" s="105"/>
      <c r="P131" s="81">
        <v>12</v>
      </c>
      <c r="Q131" s="81" t="s">
        <v>14</v>
      </c>
      <c r="V131" s="425"/>
      <c r="W131" s="425"/>
      <c r="X131" s="425"/>
      <c r="Y131" s="425"/>
    </row>
    <row r="132" spans="2:25" ht="21.95" customHeight="1">
      <c r="B132" s="247"/>
      <c r="C132" s="309"/>
      <c r="D132" s="351"/>
      <c r="E132" s="352"/>
      <c r="F132" s="353"/>
      <c r="G132" s="226"/>
      <c r="H132" s="204"/>
      <c r="I132" s="204"/>
      <c r="J132" s="354"/>
      <c r="K132" s="204"/>
      <c r="L132" s="205"/>
      <c r="M132" s="206"/>
      <c r="N132" s="207"/>
      <c r="O132" s="105"/>
      <c r="V132" s="425"/>
      <c r="W132" s="425"/>
      <c r="X132" s="425"/>
      <c r="Y132" s="425"/>
    </row>
    <row r="133" spans="2:25" ht="21" customHeight="1">
      <c r="B133" s="7"/>
      <c r="C133" s="137"/>
      <c r="D133" s="513" t="s">
        <v>39</v>
      </c>
      <c r="E133" s="514"/>
      <c r="F133" s="514"/>
      <c r="G133" s="514"/>
      <c r="H133" s="514"/>
      <c r="I133" s="514"/>
      <c r="J133" s="514"/>
      <c r="K133" s="514"/>
      <c r="L133" s="514"/>
      <c r="M133" s="514"/>
      <c r="N133" s="623"/>
      <c r="O133" s="105"/>
      <c r="V133" s="425"/>
      <c r="W133" s="425"/>
      <c r="X133" s="425"/>
      <c r="Y133" s="425"/>
    </row>
    <row r="134" spans="2:25" ht="21" customHeight="1">
      <c r="B134" s="160"/>
      <c r="C134" s="356" t="s">
        <v>181</v>
      </c>
      <c r="D134" s="388">
        <v>3</v>
      </c>
      <c r="E134" s="624" t="s">
        <v>134</v>
      </c>
      <c r="F134" s="625"/>
      <c r="G134" s="379" t="s">
        <v>143</v>
      </c>
      <c r="H134" s="361" t="s">
        <v>21</v>
      </c>
      <c r="I134" s="361" t="s">
        <v>212</v>
      </c>
      <c r="J134" s="458" t="s">
        <v>163</v>
      </c>
      <c r="K134" s="361">
        <v>1</v>
      </c>
      <c r="L134" s="681" t="str">
        <f>VLOOKUP(P134,'1'!$A$2:$B$68,2)</f>
        <v>Tri Irawati, S.E, M.Si</v>
      </c>
      <c r="M134" s="460" t="e">
        <f>VLOOKUP(Q134,'1'!$A$2:$B$68,2)</f>
        <v>#N/A</v>
      </c>
      <c r="N134" s="162"/>
      <c r="O134" s="105"/>
      <c r="P134" s="81">
        <v>50</v>
      </c>
      <c r="Q134" s="81" t="s">
        <v>14</v>
      </c>
      <c r="V134" s="425"/>
      <c r="W134" s="425"/>
      <c r="X134" s="425"/>
      <c r="Y134" s="425"/>
    </row>
    <row r="135" spans="2:25" ht="21" customHeight="1">
      <c r="B135" s="7"/>
      <c r="C135" s="357" t="s">
        <v>182</v>
      </c>
      <c r="D135" s="355">
        <v>3</v>
      </c>
      <c r="E135" s="632" t="s">
        <v>134</v>
      </c>
      <c r="F135" s="633"/>
      <c r="G135" s="379" t="s">
        <v>143</v>
      </c>
      <c r="H135" s="210" t="s">
        <v>21</v>
      </c>
      <c r="I135" s="210" t="s">
        <v>213</v>
      </c>
      <c r="J135" s="459"/>
      <c r="K135" s="210">
        <v>5</v>
      </c>
      <c r="L135" s="683"/>
      <c r="M135" s="461"/>
      <c r="N135" s="162"/>
      <c r="O135" s="105"/>
      <c r="P135" s="81">
        <v>50</v>
      </c>
      <c r="Q135" s="81" t="s">
        <v>14</v>
      </c>
      <c r="V135" s="425"/>
      <c r="W135" s="425"/>
      <c r="X135" s="425"/>
      <c r="Y135" s="425"/>
    </row>
    <row r="136" spans="2:25" ht="21.95" customHeight="1">
      <c r="B136" s="74"/>
      <c r="C136" s="137" t="s">
        <v>48</v>
      </c>
      <c r="D136" s="435">
        <v>3</v>
      </c>
      <c r="E136" s="489" t="s">
        <v>108</v>
      </c>
      <c r="F136" s="490"/>
      <c r="G136" s="448" t="s">
        <v>143</v>
      </c>
      <c r="H136" s="361" t="s">
        <v>58</v>
      </c>
      <c r="I136" s="361" t="s">
        <v>222</v>
      </c>
      <c r="J136" s="361" t="s">
        <v>166</v>
      </c>
      <c r="K136" s="361">
        <v>27</v>
      </c>
      <c r="L136" s="681" t="str">
        <f>VLOOKUP(P136,'1'!$A$2:$B$68,2)</f>
        <v>Wawan Laksito, S.Si, M.Kom</v>
      </c>
      <c r="M136" s="325" t="str">
        <f>VLOOKUP(Q136,'1'!$A$2:$B$68,2)</f>
        <v>Dziky Ridhwanullah, S.Kom</v>
      </c>
      <c r="N136" s="162"/>
      <c r="O136" s="105"/>
      <c r="P136" s="81">
        <v>52</v>
      </c>
      <c r="Q136" s="81">
        <v>12</v>
      </c>
      <c r="V136" s="425"/>
      <c r="W136" s="425"/>
      <c r="X136" s="425"/>
      <c r="Y136" s="425"/>
    </row>
    <row r="137" spans="2:25" ht="21.95" customHeight="1">
      <c r="B137" s="74"/>
      <c r="C137" s="137" t="s">
        <v>630</v>
      </c>
      <c r="D137" s="436"/>
      <c r="E137" s="491"/>
      <c r="F137" s="492"/>
      <c r="G137" s="457"/>
      <c r="H137" s="361" t="s">
        <v>58</v>
      </c>
      <c r="I137" s="361" t="s">
        <v>533</v>
      </c>
      <c r="J137" s="458" t="s">
        <v>165</v>
      </c>
      <c r="K137" s="361" t="s">
        <v>260</v>
      </c>
      <c r="L137" s="682"/>
      <c r="M137" s="460" t="e">
        <f>VLOOKUP(Q137,'1'!$A$2:$B$68,2)</f>
        <v>#N/A</v>
      </c>
      <c r="N137" s="162"/>
      <c r="O137" s="105"/>
      <c r="P137" s="81">
        <v>25</v>
      </c>
      <c r="Q137" s="81" t="s">
        <v>14</v>
      </c>
      <c r="V137" s="425"/>
      <c r="W137" s="425"/>
      <c r="X137" s="425"/>
      <c r="Y137" s="425"/>
    </row>
    <row r="138" spans="2:25" ht="21.95" customHeight="1">
      <c r="B138" s="74"/>
      <c r="C138" s="144" t="s">
        <v>627</v>
      </c>
      <c r="D138" s="388">
        <v>1</v>
      </c>
      <c r="E138" s="516" t="s">
        <v>108</v>
      </c>
      <c r="F138" s="517"/>
      <c r="G138" s="449"/>
      <c r="H138" s="361" t="s">
        <v>210</v>
      </c>
      <c r="I138" s="361" t="s">
        <v>274</v>
      </c>
      <c r="J138" s="459"/>
      <c r="K138" s="361">
        <v>8</v>
      </c>
      <c r="L138" s="683"/>
      <c r="M138" s="461"/>
      <c r="N138" s="162"/>
      <c r="O138" s="105"/>
      <c r="V138" s="425"/>
      <c r="W138" s="425"/>
      <c r="X138" s="425"/>
      <c r="Y138" s="425"/>
    </row>
    <row r="139" spans="2:25" ht="21" customHeight="1">
      <c r="B139" s="6"/>
      <c r="C139" s="362"/>
      <c r="D139" s="371">
        <v>5</v>
      </c>
      <c r="E139" s="479" t="s">
        <v>732</v>
      </c>
      <c r="F139" s="480"/>
      <c r="G139" s="389" t="s">
        <v>733</v>
      </c>
      <c r="H139" s="361" t="s">
        <v>57</v>
      </c>
      <c r="I139" s="361" t="s">
        <v>412</v>
      </c>
      <c r="J139" s="361" t="s">
        <v>164</v>
      </c>
      <c r="K139" s="361" t="s">
        <v>663</v>
      </c>
      <c r="L139" s="432" t="str">
        <f>VLOOKUP(P139,'1'!$A$2:$B$68,2)</f>
        <v>Sri Hariyati Fitriasih, M.Kom</v>
      </c>
      <c r="M139" s="385" t="e">
        <f>VLOOKUP(Q139,'1'!$A$2:$B$68,2)</f>
        <v>#N/A</v>
      </c>
      <c r="N139" s="162"/>
      <c r="O139" s="105"/>
      <c r="P139" s="81">
        <v>40</v>
      </c>
      <c r="Q139" s="81" t="s">
        <v>14</v>
      </c>
      <c r="V139" s="425"/>
      <c r="W139" s="425"/>
      <c r="X139" s="425"/>
      <c r="Y139" s="425"/>
    </row>
    <row r="140" spans="2:25" ht="21.95" customHeight="1">
      <c r="B140" s="72"/>
      <c r="C140" s="138"/>
      <c r="D140" s="435">
        <v>3</v>
      </c>
      <c r="E140" s="464" t="s">
        <v>750</v>
      </c>
      <c r="F140" s="360" t="s">
        <v>154</v>
      </c>
      <c r="G140" s="389" t="s">
        <v>143</v>
      </c>
      <c r="H140" s="361" t="s">
        <v>57</v>
      </c>
      <c r="I140" s="361" t="s">
        <v>292</v>
      </c>
      <c r="J140" s="361" t="s">
        <v>167</v>
      </c>
      <c r="K140" s="361">
        <v>21</v>
      </c>
      <c r="L140" s="681" t="str">
        <f>VLOOKUP(P140,'1'!$A$2:$B$68,2)</f>
        <v>Muqorobin, S.Kom</v>
      </c>
      <c r="M140" s="385" t="e">
        <f>VLOOKUP(Q140,'1'!$A$2:$B$68,2)</f>
        <v>#N/A</v>
      </c>
      <c r="N140" s="162"/>
      <c r="O140" s="105"/>
      <c r="P140" s="81">
        <v>19</v>
      </c>
      <c r="Q140" s="81" t="s">
        <v>14</v>
      </c>
    </row>
    <row r="141" spans="2:25" ht="21.95" customHeight="1">
      <c r="B141" s="72"/>
      <c r="C141" s="138"/>
      <c r="D141" s="436"/>
      <c r="E141" s="466"/>
      <c r="F141" s="360" t="s">
        <v>155</v>
      </c>
      <c r="G141" s="389" t="s">
        <v>157</v>
      </c>
      <c r="H141" s="361" t="s">
        <v>57</v>
      </c>
      <c r="I141" s="361" t="s">
        <v>412</v>
      </c>
      <c r="J141" s="361" t="s">
        <v>167</v>
      </c>
      <c r="K141" s="361" t="s">
        <v>413</v>
      </c>
      <c r="L141" s="683"/>
      <c r="M141" s="385" t="e">
        <f>VLOOKUP(Q141,'1'!$A$2:$B$68,2)</f>
        <v>#N/A</v>
      </c>
      <c r="N141" s="162"/>
      <c r="O141" s="105"/>
      <c r="P141" s="81">
        <v>19</v>
      </c>
      <c r="Q141" s="81" t="s">
        <v>14</v>
      </c>
    </row>
    <row r="142" spans="2:25" ht="21" customHeight="1">
      <c r="B142" s="6"/>
      <c r="C142" s="141"/>
      <c r="D142" s="435">
        <v>1</v>
      </c>
      <c r="E142" s="621" t="s">
        <v>717</v>
      </c>
      <c r="F142" s="416" t="s">
        <v>154</v>
      </c>
      <c r="G142" s="389" t="s">
        <v>718</v>
      </c>
      <c r="H142" s="361" t="s">
        <v>57</v>
      </c>
      <c r="I142" s="361" t="s">
        <v>475</v>
      </c>
      <c r="J142" s="301" t="s">
        <v>184</v>
      </c>
      <c r="K142" s="361" t="s">
        <v>375</v>
      </c>
      <c r="L142" s="681" t="str">
        <f>VLOOKUP(P142,'1'!$A$2:$B$68,2)</f>
        <v>Bayu Dwi Raharja, S.Kom</v>
      </c>
      <c r="M142" s="291" t="e">
        <f>VLOOKUP(Q142,'1'!$A$2:$B$68,2)</f>
        <v>#N/A</v>
      </c>
      <c r="N142" s="162"/>
      <c r="O142" s="105"/>
      <c r="P142" s="81">
        <v>11</v>
      </c>
      <c r="Q142" s="81" t="s">
        <v>14</v>
      </c>
      <c r="V142" s="425"/>
      <c r="W142" s="425"/>
      <c r="X142" s="425"/>
      <c r="Y142" s="425"/>
    </row>
    <row r="143" spans="2:25" ht="21" customHeight="1">
      <c r="B143" s="6"/>
      <c r="C143" s="141"/>
      <c r="D143" s="481"/>
      <c r="E143" s="627"/>
      <c r="F143" s="626" t="s">
        <v>155</v>
      </c>
      <c r="G143" s="448" t="s">
        <v>719</v>
      </c>
      <c r="H143" s="361" t="s">
        <v>56</v>
      </c>
      <c r="I143" s="361" t="s">
        <v>476</v>
      </c>
      <c r="J143" s="474" t="s">
        <v>184</v>
      </c>
      <c r="K143" s="361" t="s">
        <v>477</v>
      </c>
      <c r="L143" s="682"/>
      <c r="M143" s="460" t="e">
        <f>VLOOKUP(Q143,'1'!$A$2:$B$68,2)</f>
        <v>#N/A</v>
      </c>
      <c r="N143" s="162"/>
      <c r="O143" s="105"/>
      <c r="P143" s="81">
        <v>11</v>
      </c>
      <c r="Q143" s="81" t="s">
        <v>14</v>
      </c>
      <c r="V143" s="425"/>
      <c r="W143" s="425"/>
      <c r="X143" s="425"/>
      <c r="Y143" s="425"/>
    </row>
    <row r="144" spans="2:25" ht="21" customHeight="1">
      <c r="B144" s="6"/>
      <c r="C144" s="141"/>
      <c r="D144" s="436"/>
      <c r="E144" s="622"/>
      <c r="F144" s="629"/>
      <c r="G144" s="449"/>
      <c r="H144" s="361" t="s">
        <v>26</v>
      </c>
      <c r="I144" s="361" t="s">
        <v>756</v>
      </c>
      <c r="J144" s="475"/>
      <c r="K144" s="389" t="s">
        <v>747</v>
      </c>
      <c r="L144" s="683"/>
      <c r="M144" s="461"/>
      <c r="N144" s="162"/>
      <c r="O144" s="105"/>
      <c r="P144" s="81" t="s">
        <v>14</v>
      </c>
      <c r="Q144" s="81" t="s">
        <v>14</v>
      </c>
      <c r="V144" s="425"/>
      <c r="W144" s="425"/>
      <c r="X144" s="425"/>
      <c r="Y144" s="425"/>
    </row>
    <row r="145" spans="1:25" ht="21" customHeight="1">
      <c r="B145" s="6"/>
      <c r="C145" s="141"/>
      <c r="D145" s="388">
        <v>3</v>
      </c>
      <c r="E145" s="327" t="s">
        <v>146</v>
      </c>
      <c r="F145" s="326" t="s">
        <v>154</v>
      </c>
      <c r="G145" s="389" t="s">
        <v>157</v>
      </c>
      <c r="H145" s="361" t="s">
        <v>26</v>
      </c>
      <c r="I145" s="361" t="s">
        <v>218</v>
      </c>
      <c r="J145" s="301" t="s">
        <v>79</v>
      </c>
      <c r="K145" s="361">
        <v>16</v>
      </c>
      <c r="L145" s="432" t="str">
        <f>VLOOKUP(P145,'1'!$A$2:$B$68,2)</f>
        <v>Bebas Widada, S.Si, M.Kom</v>
      </c>
      <c r="M145" s="194" t="e">
        <f>VLOOKUP(Q145,'1'!$A$2:$B$68,2)</f>
        <v>#N/A</v>
      </c>
      <c r="N145" s="162"/>
      <c r="O145" s="105"/>
      <c r="P145" s="81">
        <v>10</v>
      </c>
      <c r="Q145" s="81" t="s">
        <v>14</v>
      </c>
      <c r="V145" s="425"/>
      <c r="W145" s="425"/>
      <c r="X145" s="425"/>
      <c r="Y145" s="425"/>
    </row>
    <row r="146" spans="1:25" ht="21" customHeight="1">
      <c r="B146" s="6"/>
      <c r="C146" s="309"/>
      <c r="D146" s="645">
        <v>5</v>
      </c>
      <c r="E146" s="523" t="s">
        <v>705</v>
      </c>
      <c r="F146" s="336" t="s">
        <v>154</v>
      </c>
      <c r="G146" s="389" t="s">
        <v>157</v>
      </c>
      <c r="H146" s="210" t="s">
        <v>58</v>
      </c>
      <c r="I146" s="210" t="s">
        <v>205</v>
      </c>
      <c r="J146" s="337" t="s">
        <v>80</v>
      </c>
      <c r="K146" s="210">
        <v>24</v>
      </c>
      <c r="L146" s="687" t="str">
        <f>VLOOKUP(P146,'1'!$A$2:$B$68,2)</f>
        <v>Bramasto Wiryawan Y, S.T, M.MSI</v>
      </c>
      <c r="M146" s="310" t="e">
        <f>VLOOKUP(Q146,'1'!$A$2:$B$68,2)</f>
        <v>#N/A</v>
      </c>
      <c r="N146" s="162"/>
      <c r="O146" s="105"/>
      <c r="P146" s="81">
        <v>9</v>
      </c>
      <c r="Q146" s="81" t="s">
        <v>14</v>
      </c>
      <c r="V146" s="425"/>
      <c r="W146" s="425"/>
      <c r="X146" s="425"/>
      <c r="Y146" s="425"/>
    </row>
    <row r="147" spans="1:25" ht="21" customHeight="1">
      <c r="B147" s="7"/>
      <c r="C147" s="309"/>
      <c r="D147" s="646"/>
      <c r="E147" s="524"/>
      <c r="F147" s="535" t="s">
        <v>155</v>
      </c>
      <c r="G147" s="448" t="s">
        <v>713</v>
      </c>
      <c r="H147" s="210" t="s">
        <v>58</v>
      </c>
      <c r="I147" s="210" t="s">
        <v>205</v>
      </c>
      <c r="J147" s="630" t="s">
        <v>80</v>
      </c>
      <c r="K147" s="210">
        <v>10</v>
      </c>
      <c r="L147" s="688"/>
      <c r="M147" s="460" t="e">
        <f>VLOOKUP(Q147,'1'!$A$2:$B$68,2)</f>
        <v>#N/A</v>
      </c>
      <c r="N147" s="162"/>
      <c r="O147" s="105"/>
      <c r="P147" s="81">
        <v>9</v>
      </c>
      <c r="Q147" s="81" t="s">
        <v>14</v>
      </c>
      <c r="V147" s="425"/>
      <c r="W147" s="425"/>
      <c r="X147" s="425"/>
      <c r="Y147" s="425"/>
    </row>
    <row r="148" spans="1:25" ht="21" customHeight="1">
      <c r="B148" s="7"/>
      <c r="C148" s="309"/>
      <c r="D148" s="647"/>
      <c r="E148" s="547"/>
      <c r="F148" s="536"/>
      <c r="G148" s="449"/>
      <c r="H148" s="210" t="s">
        <v>58</v>
      </c>
      <c r="I148" s="210" t="s">
        <v>533</v>
      </c>
      <c r="J148" s="631"/>
      <c r="K148" s="210" t="s">
        <v>541</v>
      </c>
      <c r="L148" s="689"/>
      <c r="M148" s="461"/>
      <c r="N148" s="162"/>
      <c r="O148" s="105"/>
      <c r="P148" s="81" t="s">
        <v>14</v>
      </c>
      <c r="Q148" s="81" t="s">
        <v>14</v>
      </c>
      <c r="V148" s="425"/>
      <c r="W148" s="425"/>
      <c r="X148" s="425"/>
      <c r="Y148" s="425"/>
    </row>
    <row r="149" spans="1:25" ht="14.25" customHeight="1" thickBot="1">
      <c r="B149" s="14"/>
      <c r="C149" s="16"/>
      <c r="D149" s="221"/>
      <c r="E149" s="102"/>
      <c r="F149" s="102"/>
      <c r="G149" s="102"/>
      <c r="H149" s="102"/>
      <c r="I149" s="102"/>
      <c r="J149" s="102"/>
      <c r="K149" s="102"/>
      <c r="L149" s="108"/>
      <c r="M149" s="92"/>
      <c r="N149" s="109"/>
      <c r="O149" s="98"/>
      <c r="V149" s="425"/>
      <c r="W149" s="425"/>
      <c r="X149" s="425"/>
      <c r="Y149" s="425"/>
    </row>
    <row r="150" spans="1:25" ht="15.75">
      <c r="B150" s="49"/>
      <c r="C150" s="88"/>
      <c r="D150" s="103"/>
      <c r="E150" s="103"/>
      <c r="F150" s="103"/>
      <c r="G150" s="103"/>
      <c r="H150" s="103"/>
      <c r="I150" s="103"/>
      <c r="J150" s="103"/>
      <c r="K150" s="103"/>
      <c r="L150" s="110"/>
      <c r="M150" s="62"/>
      <c r="N150" s="103"/>
      <c r="O150" s="98"/>
      <c r="V150" s="425"/>
      <c r="W150" s="425"/>
      <c r="X150" s="425"/>
      <c r="Y150" s="425"/>
    </row>
    <row r="151" spans="1:25" ht="23.25">
      <c r="B151" s="67" t="s">
        <v>620</v>
      </c>
      <c r="C151" s="89"/>
      <c r="D151" s="98"/>
      <c r="E151" s="98"/>
      <c r="F151" s="98"/>
      <c r="G151" s="98"/>
      <c r="H151" s="98"/>
      <c r="I151" s="98"/>
      <c r="J151" s="98"/>
      <c r="K151" s="98"/>
      <c r="L151" s="111"/>
      <c r="M151" s="63"/>
      <c r="N151" s="98"/>
      <c r="O151" s="98"/>
      <c r="V151" s="425"/>
      <c r="W151" s="425"/>
      <c r="X151" s="425"/>
      <c r="Y151" s="425"/>
    </row>
    <row r="152" spans="1:25" s="26" customFormat="1" ht="15.75">
      <c r="A152" s="99"/>
      <c r="B152" s="119"/>
      <c r="C152" s="359"/>
      <c r="D152" s="195"/>
      <c r="E152" s="195"/>
      <c r="F152" s="195"/>
      <c r="G152" s="195"/>
      <c r="H152" s="264"/>
      <c r="I152" s="264"/>
      <c r="J152" s="264"/>
      <c r="K152" s="264"/>
      <c r="L152" s="198"/>
      <c r="M152" s="159"/>
      <c r="N152" s="195"/>
      <c r="O152" s="195"/>
      <c r="P152" s="99"/>
      <c r="Q152" s="99"/>
      <c r="R152" s="99"/>
      <c r="V152" s="425"/>
      <c r="W152" s="425"/>
      <c r="X152" s="425"/>
      <c r="Y152" s="425"/>
    </row>
    <row r="153" spans="1:25" s="26" customFormat="1" ht="15.75">
      <c r="A153" s="99"/>
      <c r="B153" s="119"/>
      <c r="C153" s="359"/>
      <c r="D153" s="195"/>
      <c r="E153" s="195"/>
      <c r="F153" s="195"/>
      <c r="G153" s="195"/>
      <c r="L153" s="198"/>
      <c r="M153" s="159"/>
      <c r="N153" s="195"/>
      <c r="O153" s="195"/>
      <c r="P153" s="99"/>
      <c r="Q153" s="99"/>
      <c r="R153" s="99"/>
      <c r="V153" s="425"/>
      <c r="W153" s="425"/>
      <c r="X153" s="425"/>
      <c r="Y153" s="425"/>
    </row>
    <row r="154" spans="1:25" ht="21" thickBot="1">
      <c r="B154" s="19"/>
      <c r="C154" s="134" t="s">
        <v>36</v>
      </c>
      <c r="D154" s="3"/>
      <c r="E154" s="9"/>
      <c r="F154" s="2"/>
      <c r="G154" s="3"/>
      <c r="H154" s="3"/>
      <c r="I154" s="3"/>
      <c r="J154" s="3"/>
      <c r="K154" s="307" t="s">
        <v>69</v>
      </c>
      <c r="L154" s="212"/>
      <c r="M154" s="95"/>
      <c r="N154" s="105"/>
      <c r="O154" s="105"/>
      <c r="V154" s="425"/>
      <c r="W154" s="425"/>
      <c r="X154" s="425"/>
      <c r="Y154" s="425"/>
    </row>
    <row r="155" spans="1:25" ht="14.25">
      <c r="B155" s="53" t="s">
        <v>2</v>
      </c>
      <c r="C155" s="395" t="s">
        <v>3</v>
      </c>
      <c r="D155" s="476" t="s">
        <v>4</v>
      </c>
      <c r="E155" s="507" t="s">
        <v>15</v>
      </c>
      <c r="F155" s="508"/>
      <c r="G155" s="476" t="s">
        <v>16</v>
      </c>
      <c r="H155" s="476" t="s">
        <v>62</v>
      </c>
      <c r="I155" s="476" t="s">
        <v>23</v>
      </c>
      <c r="J155" s="476" t="s">
        <v>5</v>
      </c>
      <c r="K155" s="426" t="s">
        <v>6</v>
      </c>
      <c r="L155" s="59" t="s">
        <v>29</v>
      </c>
      <c r="M155" s="60" t="s">
        <v>30</v>
      </c>
      <c r="N155" s="105"/>
      <c r="O155" s="105"/>
      <c r="V155" s="425"/>
      <c r="W155" s="425"/>
      <c r="X155" s="425"/>
      <c r="Y155" s="425"/>
    </row>
    <row r="156" spans="1:25" ht="15" thickBot="1">
      <c r="B156" s="54" t="s">
        <v>7</v>
      </c>
      <c r="C156" s="396" t="s">
        <v>8</v>
      </c>
      <c r="D156" s="477"/>
      <c r="E156" s="509"/>
      <c r="F156" s="510"/>
      <c r="G156" s="477"/>
      <c r="H156" s="477"/>
      <c r="I156" s="477"/>
      <c r="J156" s="477"/>
      <c r="K156" s="427" t="s">
        <v>9</v>
      </c>
      <c r="L156" s="271"/>
      <c r="M156" s="61"/>
      <c r="V156" s="425"/>
      <c r="W156" s="425"/>
      <c r="X156" s="425"/>
      <c r="Y156" s="425"/>
    </row>
    <row r="157" spans="1:25" ht="16.5" thickTop="1">
      <c r="B157" s="14"/>
      <c r="C157" s="16"/>
      <c r="D157" s="112"/>
      <c r="E157" s="98"/>
      <c r="F157" s="98"/>
      <c r="G157" s="98"/>
      <c r="H157" s="98"/>
      <c r="I157" s="98"/>
      <c r="J157" s="98"/>
      <c r="K157" s="98"/>
      <c r="L157" s="111"/>
      <c r="M157" s="55"/>
      <c r="N157" s="100"/>
      <c r="O157" s="98"/>
      <c r="V157" s="425"/>
      <c r="W157" s="425"/>
      <c r="X157" s="425"/>
      <c r="Y157" s="425"/>
    </row>
    <row r="158" spans="1:25" ht="18.75">
      <c r="B158" s="160">
        <v>5</v>
      </c>
      <c r="C158" s="137" t="s">
        <v>69</v>
      </c>
      <c r="D158" s="435">
        <v>5</v>
      </c>
      <c r="E158" s="523" t="s">
        <v>705</v>
      </c>
      <c r="F158" s="336" t="s">
        <v>154</v>
      </c>
      <c r="G158" s="389" t="s">
        <v>142</v>
      </c>
      <c r="H158" s="361" t="s">
        <v>58</v>
      </c>
      <c r="I158" s="361" t="s">
        <v>711</v>
      </c>
      <c r="J158" s="301" t="s">
        <v>80</v>
      </c>
      <c r="K158" s="361" t="s">
        <v>712</v>
      </c>
      <c r="L158" s="681" t="str">
        <f>VLOOKUP(P158,'1'!$A$2:$B$68,2)</f>
        <v>Bramasto Wiryawan Y, S.T, M.MSI</v>
      </c>
      <c r="M158" s="194" t="e">
        <f>VLOOKUP(Q158,'1'!$A$2:$B$68,2)</f>
        <v>#N/A</v>
      </c>
      <c r="N158" s="162"/>
      <c r="O158" s="105"/>
      <c r="P158" s="81">
        <v>9</v>
      </c>
      <c r="Q158" s="81" t="s">
        <v>14</v>
      </c>
      <c r="V158" s="425"/>
      <c r="W158" s="425"/>
      <c r="X158" s="425"/>
      <c r="Y158" s="425"/>
    </row>
    <row r="159" spans="1:25" ht="21" customHeight="1">
      <c r="B159" s="160"/>
      <c r="C159" s="137" t="s">
        <v>631</v>
      </c>
      <c r="D159" s="481"/>
      <c r="E159" s="524"/>
      <c r="F159" s="336" t="s">
        <v>155</v>
      </c>
      <c r="G159" s="380" t="s">
        <v>158</v>
      </c>
      <c r="H159" s="361" t="s">
        <v>58</v>
      </c>
      <c r="I159" s="361" t="s">
        <v>345</v>
      </c>
      <c r="J159" s="301" t="s">
        <v>80</v>
      </c>
      <c r="K159" s="384" t="s">
        <v>203</v>
      </c>
      <c r="L159" s="683"/>
      <c r="M159" s="385" t="e">
        <f>VLOOKUP(Q159,'1'!$A$2:$B$68,2)</f>
        <v>#N/A</v>
      </c>
      <c r="N159" s="162"/>
      <c r="O159" s="105"/>
      <c r="P159" s="81">
        <v>9</v>
      </c>
      <c r="Q159" s="81" t="s">
        <v>14</v>
      </c>
      <c r="V159" s="425"/>
      <c r="W159" s="425"/>
      <c r="X159" s="425"/>
      <c r="Y159" s="425"/>
    </row>
    <row r="160" spans="1:25" ht="21" customHeight="1">
      <c r="B160" s="160"/>
      <c r="C160" s="144" t="s">
        <v>627</v>
      </c>
      <c r="D160" s="435">
        <v>1</v>
      </c>
      <c r="E160" s="621" t="s">
        <v>653</v>
      </c>
      <c r="F160" s="392" t="s">
        <v>154</v>
      </c>
      <c r="G160" s="389" t="s">
        <v>142</v>
      </c>
      <c r="H160" s="361" t="s">
        <v>57</v>
      </c>
      <c r="I160" s="361" t="s">
        <v>467</v>
      </c>
      <c r="J160" s="390" t="s">
        <v>184</v>
      </c>
      <c r="K160" s="361">
        <v>18</v>
      </c>
      <c r="L160" s="681" t="str">
        <f>VLOOKUP(P160,'1'!$A$2:$B$68,2)</f>
        <v>Bayu Dwi Raharja, S.Kom</v>
      </c>
      <c r="M160" s="194" t="e">
        <f>VLOOKUP(Q160,'1'!$A$2:$B$68,2)</f>
        <v>#N/A</v>
      </c>
      <c r="N160" s="162"/>
      <c r="O160" s="105"/>
      <c r="P160" s="81">
        <v>11</v>
      </c>
      <c r="Q160" s="81" t="s">
        <v>14</v>
      </c>
      <c r="V160" s="425"/>
      <c r="W160" s="425"/>
      <c r="X160" s="425"/>
      <c r="Y160" s="425"/>
    </row>
    <row r="161" spans="1:43" ht="21" customHeight="1">
      <c r="B161" s="160"/>
      <c r="C161" s="292"/>
      <c r="D161" s="481"/>
      <c r="E161" s="627"/>
      <c r="F161" s="392" t="s">
        <v>155</v>
      </c>
      <c r="G161" s="380" t="s">
        <v>158</v>
      </c>
      <c r="H161" s="361" t="s">
        <v>57</v>
      </c>
      <c r="I161" s="361" t="s">
        <v>270</v>
      </c>
      <c r="J161" s="301" t="s">
        <v>184</v>
      </c>
      <c r="K161" s="361">
        <v>17</v>
      </c>
      <c r="L161" s="682"/>
      <c r="M161" s="194" t="e">
        <f>VLOOKUP(Q161,'1'!$A$2:$B$68,2)</f>
        <v>#N/A</v>
      </c>
      <c r="N161" s="162"/>
      <c r="O161" s="105"/>
      <c r="P161" s="81">
        <v>11</v>
      </c>
      <c r="Q161" s="81" t="s">
        <v>14</v>
      </c>
      <c r="V161" s="425"/>
      <c r="W161" s="425"/>
      <c r="X161" s="425"/>
      <c r="Y161" s="425"/>
    </row>
    <row r="162" spans="1:43" ht="21" customHeight="1">
      <c r="B162" s="160"/>
      <c r="C162" s="292"/>
      <c r="D162" s="481"/>
      <c r="E162" s="627"/>
      <c r="F162" s="635" t="s">
        <v>156</v>
      </c>
      <c r="G162" s="457" t="s">
        <v>698</v>
      </c>
      <c r="H162" s="361" t="s">
        <v>56</v>
      </c>
      <c r="I162" s="361" t="s">
        <v>271</v>
      </c>
      <c r="J162" s="474" t="s">
        <v>184</v>
      </c>
      <c r="K162" s="361" t="s">
        <v>313</v>
      </c>
      <c r="L162" s="682"/>
      <c r="M162" s="460" t="e">
        <f>VLOOKUP(Q162,'1'!$A$2:$B$68,2)</f>
        <v>#N/A</v>
      </c>
      <c r="N162" s="162"/>
      <c r="O162" s="105"/>
      <c r="P162" s="81">
        <v>11</v>
      </c>
      <c r="Q162" s="81" t="s">
        <v>14</v>
      </c>
      <c r="V162" s="425"/>
      <c r="W162" s="425"/>
      <c r="X162" s="425"/>
      <c r="Y162" s="425"/>
    </row>
    <row r="163" spans="1:43" ht="21" customHeight="1">
      <c r="B163" s="160"/>
      <c r="C163" s="292"/>
      <c r="D163" s="436"/>
      <c r="E163" s="622"/>
      <c r="F163" s="636"/>
      <c r="G163" s="449"/>
      <c r="H163" s="361" t="s">
        <v>26</v>
      </c>
      <c r="I163" s="361" t="s">
        <v>468</v>
      </c>
      <c r="J163" s="475"/>
      <c r="K163" s="361">
        <v>16</v>
      </c>
      <c r="L163" s="683"/>
      <c r="M163" s="461"/>
      <c r="N163" s="162"/>
      <c r="O163" s="105"/>
      <c r="P163" s="81" t="s">
        <v>14</v>
      </c>
      <c r="Q163" s="81" t="s">
        <v>14</v>
      </c>
      <c r="V163" s="425"/>
      <c r="W163" s="425"/>
      <c r="X163" s="425"/>
      <c r="Y163" s="425"/>
    </row>
    <row r="164" spans="1:43" ht="21" customHeight="1">
      <c r="B164" s="160"/>
      <c r="C164" s="292"/>
      <c r="D164" s="435">
        <v>1</v>
      </c>
      <c r="E164" s="643" t="s">
        <v>652</v>
      </c>
      <c r="F164" s="392" t="s">
        <v>154</v>
      </c>
      <c r="G164" s="389" t="s">
        <v>142</v>
      </c>
      <c r="H164" s="361" t="s">
        <v>58</v>
      </c>
      <c r="I164" s="361" t="s">
        <v>482</v>
      </c>
      <c r="J164" s="391" t="s">
        <v>167</v>
      </c>
      <c r="K164" s="361">
        <v>34</v>
      </c>
      <c r="L164" s="681" t="str">
        <f>VLOOKUP(P164,'1'!$A$2:$B$68,2)</f>
        <v>Yudi Hermawan, S.Pd</v>
      </c>
      <c r="M164" s="385" t="e">
        <f>VLOOKUP(Q164,'1'!$A$2:$B$68,2)</f>
        <v>#N/A</v>
      </c>
      <c r="N164" s="162"/>
      <c r="O164" s="105"/>
      <c r="P164" s="81">
        <v>54</v>
      </c>
      <c r="Q164" s="81" t="s">
        <v>14</v>
      </c>
      <c r="V164" s="425"/>
      <c r="W164" s="425"/>
      <c r="X164" s="425"/>
      <c r="Y164" s="425"/>
    </row>
    <row r="165" spans="1:43" ht="21" customHeight="1">
      <c r="B165" s="160"/>
      <c r="C165" s="292"/>
      <c r="D165" s="436"/>
      <c r="E165" s="644"/>
      <c r="F165" s="392" t="s">
        <v>155</v>
      </c>
      <c r="G165" s="380" t="s">
        <v>158</v>
      </c>
      <c r="H165" s="361" t="s">
        <v>58</v>
      </c>
      <c r="I165" s="361" t="s">
        <v>268</v>
      </c>
      <c r="J165" s="301" t="s">
        <v>167</v>
      </c>
      <c r="K165" s="361">
        <v>32</v>
      </c>
      <c r="L165" s="683"/>
      <c r="M165" s="385" t="e">
        <f>VLOOKUP(Q165,'1'!$A$2:$B$68,2)</f>
        <v>#N/A</v>
      </c>
      <c r="N165" s="162"/>
      <c r="O165" s="105"/>
      <c r="P165" s="81">
        <v>54</v>
      </c>
      <c r="Q165" s="81" t="s">
        <v>14</v>
      </c>
      <c r="V165" s="425"/>
      <c r="W165" s="425"/>
      <c r="X165" s="425"/>
      <c r="Y165" s="425"/>
    </row>
    <row r="166" spans="1:43" ht="21.95" customHeight="1">
      <c r="B166" s="160"/>
      <c r="C166" s="137"/>
      <c r="D166" s="435">
        <v>3</v>
      </c>
      <c r="E166" s="464" t="s">
        <v>750</v>
      </c>
      <c r="F166" s="328" t="s">
        <v>154</v>
      </c>
      <c r="G166" s="389" t="s">
        <v>142</v>
      </c>
      <c r="H166" s="361" t="s">
        <v>58</v>
      </c>
      <c r="I166" s="361" t="s">
        <v>329</v>
      </c>
      <c r="J166" s="361" t="s">
        <v>163</v>
      </c>
      <c r="K166" s="361" t="s">
        <v>331</v>
      </c>
      <c r="L166" s="681" t="str">
        <f>VLOOKUP(P166,'1'!$A$2:$B$68,2)</f>
        <v>Muqorobin, S.Kom</v>
      </c>
      <c r="M166" s="385" t="e">
        <f>VLOOKUP(Q166,'1'!$A$2:$B$68,2)</f>
        <v>#N/A</v>
      </c>
      <c r="N166" s="162"/>
      <c r="O166" s="105"/>
      <c r="P166" s="81">
        <v>19</v>
      </c>
      <c r="Q166" s="81" t="s">
        <v>14</v>
      </c>
      <c r="V166" s="425"/>
      <c r="W166" s="425"/>
      <c r="X166" s="425"/>
      <c r="Y166" s="425"/>
    </row>
    <row r="167" spans="1:43" ht="21.95" customHeight="1">
      <c r="B167" s="160"/>
      <c r="C167" s="137"/>
      <c r="D167" s="481"/>
      <c r="E167" s="478"/>
      <c r="F167" s="328" t="s">
        <v>155</v>
      </c>
      <c r="G167" s="389" t="s">
        <v>158</v>
      </c>
      <c r="H167" s="361" t="s">
        <v>58</v>
      </c>
      <c r="I167" s="361" t="s">
        <v>330</v>
      </c>
      <c r="J167" s="361" t="s">
        <v>163</v>
      </c>
      <c r="K167" s="361" t="s">
        <v>332</v>
      </c>
      <c r="L167" s="682"/>
      <c r="M167" s="385" t="e">
        <f>VLOOKUP(Q167,'1'!$A$2:$B$68,2)</f>
        <v>#N/A</v>
      </c>
      <c r="N167" s="162"/>
      <c r="O167" s="105"/>
      <c r="P167" s="81">
        <v>19</v>
      </c>
      <c r="Q167" s="81" t="s">
        <v>14</v>
      </c>
      <c r="V167" s="425"/>
      <c r="W167" s="425"/>
      <c r="X167" s="425"/>
      <c r="Y167" s="425"/>
    </row>
    <row r="168" spans="1:43" ht="21.95" customHeight="1">
      <c r="B168" s="160"/>
      <c r="C168" s="137"/>
      <c r="D168" s="436"/>
      <c r="E168" s="466"/>
      <c r="F168" s="328" t="s">
        <v>156</v>
      </c>
      <c r="G168" s="389" t="s">
        <v>148</v>
      </c>
      <c r="H168" s="361" t="s">
        <v>58</v>
      </c>
      <c r="I168" s="361" t="s">
        <v>233</v>
      </c>
      <c r="J168" s="361" t="s">
        <v>163</v>
      </c>
      <c r="K168" s="361">
        <v>25</v>
      </c>
      <c r="L168" s="683"/>
      <c r="M168" s="385" t="e">
        <f>VLOOKUP(Q168,'1'!$A$2:$B$68,2)</f>
        <v>#N/A</v>
      </c>
      <c r="N168" s="162"/>
      <c r="O168" s="105"/>
      <c r="P168" s="81">
        <v>19</v>
      </c>
      <c r="Q168" s="81" t="s">
        <v>14</v>
      </c>
      <c r="V168" s="425"/>
      <c r="W168" s="425"/>
      <c r="X168" s="425"/>
      <c r="Y168" s="425"/>
    </row>
    <row r="169" spans="1:43" ht="21.95" customHeight="1">
      <c r="B169" s="160"/>
      <c r="C169" s="342"/>
      <c r="D169" s="388">
        <v>1</v>
      </c>
      <c r="E169" s="348" t="s">
        <v>144</v>
      </c>
      <c r="F169" s="349" t="s">
        <v>154</v>
      </c>
      <c r="G169" s="389" t="s">
        <v>148</v>
      </c>
      <c r="H169" s="361" t="s">
        <v>26</v>
      </c>
      <c r="I169" s="361" t="s">
        <v>272</v>
      </c>
      <c r="J169" s="301" t="s">
        <v>80</v>
      </c>
      <c r="K169" s="361">
        <v>29</v>
      </c>
      <c r="L169" s="432" t="str">
        <f>VLOOKUP(P169,'1'!$A$2:$B$68,2)</f>
        <v>Laseri, S.Kom</v>
      </c>
      <c r="M169" s="385" t="e">
        <f>VLOOKUP(Q169,'1'!$A$2:$B$68,2)</f>
        <v>#N/A</v>
      </c>
      <c r="N169" s="162"/>
      <c r="O169" s="105"/>
      <c r="P169" s="81">
        <v>31</v>
      </c>
      <c r="Q169" s="81" t="s">
        <v>14</v>
      </c>
      <c r="V169" s="425"/>
      <c r="W169" s="425"/>
      <c r="X169" s="425"/>
      <c r="Y169" s="425"/>
    </row>
    <row r="170" spans="1:43" s="71" customFormat="1" ht="21" customHeight="1">
      <c r="A170" s="99"/>
      <c r="B170" s="160"/>
      <c r="C170" s="140"/>
      <c r="D170" s="435">
        <v>7</v>
      </c>
      <c r="E170" s="437" t="s">
        <v>704</v>
      </c>
      <c r="F170" s="438"/>
      <c r="G170" s="448" t="s">
        <v>158</v>
      </c>
      <c r="H170" s="361" t="s">
        <v>58</v>
      </c>
      <c r="I170" s="361" t="s">
        <v>609</v>
      </c>
      <c r="J170" s="384" t="s">
        <v>166</v>
      </c>
      <c r="K170" s="361" t="s">
        <v>175</v>
      </c>
      <c r="L170" s="681" t="str">
        <f>VLOOKUP(P170,'1'!$A$2:$B$68,2)</f>
        <v>Yunita Primasanti, S.T</v>
      </c>
      <c r="M170" s="385" t="e">
        <f>VLOOKUP(Q170,'1'!$A$2:$B$68,2)</f>
        <v>#N/A</v>
      </c>
      <c r="N170" s="162"/>
      <c r="O170" s="105"/>
      <c r="P170" s="81">
        <v>56</v>
      </c>
      <c r="Q170" s="81" t="s">
        <v>14</v>
      </c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</row>
    <row r="171" spans="1:43" s="71" customFormat="1" ht="21" customHeight="1">
      <c r="A171" s="99"/>
      <c r="B171" s="160"/>
      <c r="C171" s="140"/>
      <c r="D171" s="481"/>
      <c r="E171" s="486"/>
      <c r="F171" s="487"/>
      <c r="G171" s="457"/>
      <c r="H171" s="361" t="s">
        <v>58</v>
      </c>
      <c r="I171" s="361" t="s">
        <v>343</v>
      </c>
      <c r="J171" s="384" t="s">
        <v>165</v>
      </c>
      <c r="K171" s="361" t="s">
        <v>357</v>
      </c>
      <c r="L171" s="682"/>
      <c r="M171" s="385" t="e">
        <f>VLOOKUP(Q171,'1'!$A$2:$B$68,2)</f>
        <v>#N/A</v>
      </c>
      <c r="N171" s="162"/>
      <c r="O171" s="105"/>
      <c r="P171" s="81">
        <v>2</v>
      </c>
      <c r="Q171" s="81" t="s">
        <v>14</v>
      </c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</row>
    <row r="172" spans="1:43" ht="21" customHeight="1">
      <c r="B172" s="160"/>
      <c r="C172" s="137"/>
      <c r="D172" s="481"/>
      <c r="E172" s="486"/>
      <c r="F172" s="487"/>
      <c r="G172" s="457"/>
      <c r="H172" s="361" t="s">
        <v>58</v>
      </c>
      <c r="I172" s="361" t="s">
        <v>492</v>
      </c>
      <c r="J172" s="384" t="s">
        <v>167</v>
      </c>
      <c r="K172" s="361" t="s">
        <v>665</v>
      </c>
      <c r="L172" s="682"/>
      <c r="M172" s="385" t="e">
        <f>VLOOKUP(Q172,'1'!$A$2:$B$68,2)</f>
        <v>#N/A</v>
      </c>
      <c r="N172" s="162"/>
      <c r="O172" s="105"/>
      <c r="P172" s="81">
        <v>35</v>
      </c>
      <c r="Q172" s="81" t="s">
        <v>14</v>
      </c>
      <c r="V172" s="425"/>
      <c r="W172" s="425"/>
      <c r="X172" s="425"/>
      <c r="Y172" s="425"/>
    </row>
    <row r="173" spans="1:43" ht="21" customHeight="1">
      <c r="B173" s="160"/>
      <c r="C173" s="137"/>
      <c r="D173" s="481"/>
      <c r="E173" s="486"/>
      <c r="F173" s="487"/>
      <c r="G173" s="457"/>
      <c r="H173" s="361" t="s">
        <v>58</v>
      </c>
      <c r="I173" s="361" t="s">
        <v>606</v>
      </c>
      <c r="J173" s="384" t="s">
        <v>164</v>
      </c>
      <c r="K173" s="361" t="s">
        <v>666</v>
      </c>
      <c r="L173" s="683"/>
      <c r="M173" s="385" t="e">
        <f>VLOOKUP(Q173,'1'!$A$2:$B$68,2)</f>
        <v>#N/A</v>
      </c>
      <c r="N173" s="162"/>
      <c r="O173" s="105"/>
      <c r="P173" s="81">
        <v>20</v>
      </c>
      <c r="Q173" s="81" t="s">
        <v>14</v>
      </c>
      <c r="V173" s="425"/>
      <c r="W173" s="425"/>
      <c r="X173" s="425"/>
      <c r="Y173" s="425"/>
    </row>
    <row r="174" spans="1:43" ht="23.1" customHeight="1">
      <c r="B174" s="7"/>
      <c r="C174" s="139"/>
      <c r="D174" s="371">
        <v>7</v>
      </c>
      <c r="E174" s="464" t="s">
        <v>101</v>
      </c>
      <c r="F174" s="465"/>
      <c r="G174" s="379" t="s">
        <v>148</v>
      </c>
      <c r="H174" s="361" t="s">
        <v>57</v>
      </c>
      <c r="I174" s="361" t="s">
        <v>460</v>
      </c>
      <c r="J174" s="361" t="s">
        <v>165</v>
      </c>
      <c r="K174" s="361" t="s">
        <v>461</v>
      </c>
      <c r="L174" s="433" t="str">
        <f>VLOOKUP(P174,'1'!$A$2:$B$68,2)</f>
        <v>Sri Sayekti, S.Pd, M.Pd</v>
      </c>
      <c r="M174" s="325" t="str">
        <f>VLOOKUP(Q174,'1'!$A$2:$B$68,2)</f>
        <v>R. Arie Febrianto, M.H</v>
      </c>
      <c r="N174" s="162"/>
      <c r="O174" s="105"/>
      <c r="P174" s="81">
        <v>43</v>
      </c>
      <c r="Q174" s="81">
        <v>33</v>
      </c>
      <c r="V174" s="425"/>
      <c r="W174" s="425"/>
      <c r="X174" s="425"/>
      <c r="Y174" s="425"/>
    </row>
    <row r="175" spans="1:43" ht="23.1" customHeight="1">
      <c r="B175" s="7"/>
      <c r="C175" s="139"/>
      <c r="D175" s="371">
        <v>7</v>
      </c>
      <c r="E175" s="464" t="s">
        <v>101</v>
      </c>
      <c r="F175" s="465"/>
      <c r="G175" s="379" t="s">
        <v>148</v>
      </c>
      <c r="H175" s="361" t="s">
        <v>57</v>
      </c>
      <c r="I175" s="361" t="s">
        <v>667</v>
      </c>
      <c r="J175" s="361" t="s">
        <v>164</v>
      </c>
      <c r="K175" s="361" t="s">
        <v>668</v>
      </c>
      <c r="L175" s="433" t="str">
        <f>VLOOKUP(P175,'1'!$A$2:$B$68,2)</f>
        <v>Yuli Windiyanti, M.Pd</v>
      </c>
      <c r="M175" s="385" t="e">
        <f>VLOOKUP(Q175,'1'!$A$2:$B$68,2)</f>
        <v>#N/A</v>
      </c>
      <c r="N175" s="162"/>
      <c r="O175" s="105"/>
      <c r="P175" s="81">
        <v>1</v>
      </c>
      <c r="Q175" s="81" t="s">
        <v>14</v>
      </c>
      <c r="V175" s="425"/>
      <c r="W175" s="425"/>
      <c r="X175" s="425"/>
      <c r="Y175" s="425"/>
    </row>
    <row r="176" spans="1:43" ht="23.1" customHeight="1">
      <c r="B176" s="7"/>
      <c r="C176" s="139"/>
      <c r="D176" s="537" t="s">
        <v>185</v>
      </c>
      <c r="E176" s="464" t="s">
        <v>101</v>
      </c>
      <c r="F176" s="465"/>
      <c r="G176" s="448" t="s">
        <v>148</v>
      </c>
      <c r="H176" s="361" t="s">
        <v>21</v>
      </c>
      <c r="I176" s="361" t="s">
        <v>306</v>
      </c>
      <c r="J176" s="458" t="s">
        <v>166</v>
      </c>
      <c r="K176" s="361" t="s">
        <v>310</v>
      </c>
      <c r="L176" s="452" t="str">
        <f>VLOOKUP(P176,'1'!$A$2:$B$68,2)</f>
        <v>Nisa Afifah, S.S, M.Hum</v>
      </c>
      <c r="M176" s="460" t="e">
        <f>VLOOKUP(Q176,'1'!$A$2:$B$68,2)</f>
        <v>#N/A</v>
      </c>
      <c r="N176" s="162"/>
      <c r="O176" s="105"/>
      <c r="P176" s="81">
        <v>35</v>
      </c>
      <c r="Q176" s="81" t="s">
        <v>14</v>
      </c>
      <c r="V176" s="425"/>
      <c r="W176" s="425"/>
      <c r="X176" s="425"/>
      <c r="Y176" s="425"/>
    </row>
    <row r="177" spans="2:25" ht="23.1" customHeight="1">
      <c r="B177" s="7"/>
      <c r="C177" s="362"/>
      <c r="D177" s="640"/>
      <c r="E177" s="478"/>
      <c r="F177" s="546"/>
      <c r="G177" s="457"/>
      <c r="H177" s="361" t="s">
        <v>20</v>
      </c>
      <c r="I177" s="361" t="s">
        <v>322</v>
      </c>
      <c r="J177" s="518"/>
      <c r="K177" s="361" t="s">
        <v>317</v>
      </c>
      <c r="L177" s="522"/>
      <c r="M177" s="468"/>
      <c r="N177" s="162"/>
      <c r="O177" s="105"/>
      <c r="P177" s="81" t="s">
        <v>14</v>
      </c>
      <c r="Q177" s="81" t="s">
        <v>14</v>
      </c>
      <c r="V177" s="425"/>
      <c r="W177" s="425"/>
      <c r="X177" s="425"/>
      <c r="Y177" s="425"/>
    </row>
    <row r="178" spans="2:25" ht="23.1" customHeight="1">
      <c r="B178" s="7"/>
      <c r="C178" s="362"/>
      <c r="D178" s="640"/>
      <c r="E178" s="478"/>
      <c r="F178" s="546"/>
      <c r="G178" s="457"/>
      <c r="H178" s="361" t="s">
        <v>26</v>
      </c>
      <c r="I178" s="361" t="s">
        <v>233</v>
      </c>
      <c r="J178" s="459"/>
      <c r="K178" s="361">
        <v>13</v>
      </c>
      <c r="L178" s="522"/>
      <c r="M178" s="461"/>
      <c r="N178" s="162"/>
      <c r="O178" s="105"/>
      <c r="P178" s="81" t="s">
        <v>14</v>
      </c>
      <c r="Q178" s="81" t="s">
        <v>14</v>
      </c>
      <c r="V178" s="425"/>
      <c r="W178" s="425"/>
      <c r="X178" s="425"/>
      <c r="Y178" s="425"/>
    </row>
    <row r="179" spans="2:25" ht="23.1" customHeight="1">
      <c r="B179" s="7"/>
      <c r="C179" s="362"/>
      <c r="D179" s="538"/>
      <c r="E179" s="466"/>
      <c r="F179" s="467"/>
      <c r="G179" s="449"/>
      <c r="H179" s="361" t="s">
        <v>26</v>
      </c>
      <c r="I179" s="361" t="s">
        <v>225</v>
      </c>
      <c r="J179" s="361" t="s">
        <v>167</v>
      </c>
      <c r="K179" s="361">
        <v>23</v>
      </c>
      <c r="L179" s="453"/>
      <c r="M179" s="385" t="e">
        <f>VLOOKUP(Q179,'1'!$A$2:$B$68,2)</f>
        <v>#N/A</v>
      </c>
      <c r="N179" s="162"/>
      <c r="O179" s="105"/>
      <c r="P179" s="81">
        <v>2</v>
      </c>
      <c r="Q179" s="81" t="s">
        <v>14</v>
      </c>
      <c r="V179" s="425"/>
      <c r="W179" s="425"/>
      <c r="X179" s="425"/>
      <c r="Y179" s="425"/>
    </row>
    <row r="180" spans="2:25" ht="21.95" customHeight="1">
      <c r="B180" s="14"/>
      <c r="C180" s="70"/>
      <c r="D180" s="136"/>
      <c r="E180" s="182"/>
      <c r="F180" s="182"/>
      <c r="G180" s="41"/>
      <c r="L180" s="205"/>
      <c r="M180" s="206"/>
      <c r="N180" s="207"/>
      <c r="O180" s="105"/>
      <c r="V180" s="425"/>
      <c r="W180" s="425"/>
      <c r="X180" s="425"/>
      <c r="Y180" s="425"/>
    </row>
    <row r="181" spans="2:25" ht="21.95" customHeight="1">
      <c r="B181" s="14"/>
      <c r="C181" s="140"/>
      <c r="D181" s="661" t="s">
        <v>39</v>
      </c>
      <c r="E181" s="661"/>
      <c r="F181" s="661"/>
      <c r="G181" s="661"/>
      <c r="H181" s="661"/>
      <c r="I181" s="661"/>
      <c r="J181" s="661"/>
      <c r="K181" s="661"/>
      <c r="L181" s="661"/>
      <c r="M181" s="661"/>
      <c r="N181" s="661"/>
      <c r="O181" s="105"/>
      <c r="V181" s="425"/>
      <c r="W181" s="425"/>
      <c r="X181" s="425"/>
      <c r="Y181" s="425"/>
    </row>
    <row r="182" spans="2:25" ht="21.95" customHeight="1">
      <c r="B182" s="160"/>
      <c r="C182" s="418" t="s">
        <v>118</v>
      </c>
      <c r="D182" s="371">
        <v>1</v>
      </c>
      <c r="E182" s="437" t="s">
        <v>180</v>
      </c>
      <c r="F182" s="438"/>
      <c r="G182" s="379" t="s">
        <v>143</v>
      </c>
      <c r="H182" s="361" t="s">
        <v>20</v>
      </c>
      <c r="I182" s="361" t="s">
        <v>283</v>
      </c>
      <c r="J182" s="361" t="s">
        <v>164</v>
      </c>
      <c r="K182" s="361" t="s">
        <v>319</v>
      </c>
      <c r="L182" s="433" t="str">
        <f>VLOOKUP(P182,'1'!$A$2:$B$68,2)</f>
        <v>Ari Wibowo, S.Si, M.Si</v>
      </c>
      <c r="M182" s="385" t="e">
        <f>VLOOKUP(Q182,'1'!$A$2:$B$68,2)</f>
        <v>#N/A</v>
      </c>
      <c r="N182" s="162"/>
      <c r="O182" s="105"/>
      <c r="P182" s="81">
        <v>4</v>
      </c>
      <c r="Q182" s="81" t="s">
        <v>14</v>
      </c>
      <c r="V182" s="425"/>
      <c r="W182" s="425"/>
      <c r="X182" s="425"/>
      <c r="Y182" s="425"/>
    </row>
    <row r="183" spans="2:25" ht="21.95" customHeight="1">
      <c r="B183" s="20"/>
      <c r="C183" s="137" t="s">
        <v>69</v>
      </c>
      <c r="D183" s="469">
        <v>1</v>
      </c>
      <c r="E183" s="621" t="s">
        <v>204</v>
      </c>
      <c r="F183" s="328" t="s">
        <v>154</v>
      </c>
      <c r="G183" s="389" t="s">
        <v>143</v>
      </c>
      <c r="H183" s="361" t="s">
        <v>58</v>
      </c>
      <c r="I183" s="361" t="s">
        <v>621</v>
      </c>
      <c r="J183" s="390" t="s">
        <v>80</v>
      </c>
      <c r="K183" s="361" t="s">
        <v>622</v>
      </c>
      <c r="L183" s="681" t="str">
        <f>VLOOKUP(P183,'1'!$A$2:$B$68,2)</f>
        <v>Laseri, S.Kom</v>
      </c>
      <c r="M183" s="385" t="e">
        <f>VLOOKUP(Q183,'1'!$A$2:$B$68,2)</f>
        <v>#N/A</v>
      </c>
      <c r="N183" s="162"/>
      <c r="O183" s="105"/>
      <c r="P183" s="81">
        <v>31</v>
      </c>
      <c r="Q183" s="81" t="s">
        <v>14</v>
      </c>
      <c r="V183" s="425"/>
      <c r="W183" s="425"/>
      <c r="X183" s="425"/>
      <c r="Y183" s="425"/>
    </row>
    <row r="184" spans="2:25" ht="21.95" customHeight="1">
      <c r="B184" s="20"/>
      <c r="C184" s="137" t="s">
        <v>631</v>
      </c>
      <c r="D184" s="469"/>
      <c r="E184" s="622"/>
      <c r="F184" s="553" t="s">
        <v>155</v>
      </c>
      <c r="G184" s="448" t="s">
        <v>157</v>
      </c>
      <c r="H184" s="361" t="s">
        <v>58</v>
      </c>
      <c r="I184" s="361" t="s">
        <v>624</v>
      </c>
      <c r="J184" s="529" t="s">
        <v>80</v>
      </c>
      <c r="K184" s="361" t="s">
        <v>623</v>
      </c>
      <c r="L184" s="682"/>
      <c r="M184" s="598" t="e">
        <f>VLOOKUP(Q184,'1'!$A$2:$B$68,2)</f>
        <v>#N/A</v>
      </c>
      <c r="N184" s="162"/>
      <c r="O184" s="105"/>
      <c r="P184" s="81">
        <v>31</v>
      </c>
      <c r="Q184" s="81" t="s">
        <v>14</v>
      </c>
      <c r="V184" s="425"/>
      <c r="W184" s="425"/>
      <c r="X184" s="425"/>
      <c r="Y184" s="425"/>
    </row>
    <row r="185" spans="2:25" ht="21.95" customHeight="1">
      <c r="B185" s="20"/>
      <c r="C185" s="144" t="s">
        <v>627</v>
      </c>
      <c r="D185" s="399">
        <v>1</v>
      </c>
      <c r="E185" s="394" t="s">
        <v>144</v>
      </c>
      <c r="F185" s="554"/>
      <c r="G185" s="449"/>
      <c r="H185" s="361" t="s">
        <v>26</v>
      </c>
      <c r="I185" s="361" t="s">
        <v>274</v>
      </c>
      <c r="J185" s="475"/>
      <c r="K185" s="361">
        <v>8</v>
      </c>
      <c r="L185" s="683"/>
      <c r="M185" s="599"/>
      <c r="N185" s="162"/>
      <c r="O185" s="105"/>
      <c r="P185" s="81">
        <v>31</v>
      </c>
      <c r="Q185" s="81" t="s">
        <v>14</v>
      </c>
      <c r="V185" s="425"/>
      <c r="W185" s="425"/>
      <c r="X185" s="425"/>
      <c r="Y185" s="425"/>
    </row>
    <row r="186" spans="2:25" ht="21" customHeight="1">
      <c r="B186" s="6"/>
      <c r="C186" s="78"/>
      <c r="D186" s="435">
        <v>3</v>
      </c>
      <c r="E186" s="464" t="s">
        <v>750</v>
      </c>
      <c r="F186" s="336" t="s">
        <v>154</v>
      </c>
      <c r="G186" s="389" t="s">
        <v>143</v>
      </c>
      <c r="H186" s="361" t="s">
        <v>58</v>
      </c>
      <c r="I186" s="361" t="s">
        <v>533</v>
      </c>
      <c r="J186" s="361" t="s">
        <v>163</v>
      </c>
      <c r="K186" s="361" t="s">
        <v>550</v>
      </c>
      <c r="L186" s="681" t="str">
        <f>VLOOKUP(P186,'1'!$A$2:$B$68,2)</f>
        <v>Muqorobin, S.Kom</v>
      </c>
      <c r="M186" s="385" t="e">
        <f>VLOOKUP(Q186,'1'!$A$2:$B$68,2)</f>
        <v>#N/A</v>
      </c>
      <c r="N186" s="162"/>
      <c r="O186" s="105"/>
      <c r="P186" s="81">
        <v>19</v>
      </c>
      <c r="Q186" s="81" t="s">
        <v>14</v>
      </c>
      <c r="V186" s="425"/>
      <c r="W186" s="425"/>
      <c r="X186" s="425"/>
      <c r="Y186" s="425"/>
    </row>
    <row r="187" spans="2:25" ht="21.95" customHeight="1">
      <c r="B187" s="72"/>
      <c r="C187" s="138"/>
      <c r="D187" s="436"/>
      <c r="E187" s="466"/>
      <c r="F187" s="336" t="s">
        <v>155</v>
      </c>
      <c r="G187" s="389" t="s">
        <v>157</v>
      </c>
      <c r="H187" s="361" t="s">
        <v>58</v>
      </c>
      <c r="I187" s="361" t="s">
        <v>222</v>
      </c>
      <c r="J187" s="361" t="s">
        <v>163</v>
      </c>
      <c r="K187" s="361">
        <v>27</v>
      </c>
      <c r="L187" s="683"/>
      <c r="M187" s="385" t="e">
        <f>VLOOKUP(Q187,'1'!$A$2:$B$68,2)</f>
        <v>#N/A</v>
      </c>
      <c r="N187" s="162"/>
      <c r="O187" s="105"/>
      <c r="P187" s="81">
        <v>19</v>
      </c>
      <c r="Q187" s="81" t="s">
        <v>14</v>
      </c>
      <c r="V187" s="425"/>
      <c r="W187" s="425"/>
      <c r="X187" s="425"/>
      <c r="Y187" s="425"/>
    </row>
    <row r="188" spans="2:25" ht="21.95" customHeight="1">
      <c r="B188" s="14"/>
      <c r="C188" s="139"/>
      <c r="D188" s="435">
        <v>5</v>
      </c>
      <c r="E188" s="621" t="s">
        <v>746</v>
      </c>
      <c r="F188" s="626"/>
      <c r="G188" s="448" t="s">
        <v>157</v>
      </c>
      <c r="H188" s="361" t="s">
        <v>58</v>
      </c>
      <c r="I188" s="361" t="s">
        <v>205</v>
      </c>
      <c r="J188" s="529" t="s">
        <v>186</v>
      </c>
      <c r="K188" s="361">
        <v>20</v>
      </c>
      <c r="L188" s="681" t="str">
        <f>VLOOKUP(P188,'1'!$A$2:$B$68,2)</f>
        <v>Hendro Wijayanto, S.Kom, M.Kom</v>
      </c>
      <c r="M188" s="460" t="e">
        <f>VLOOKUP(Q188,'1'!$A$2:$B$68,2)</f>
        <v>#N/A</v>
      </c>
      <c r="N188" s="162"/>
      <c r="O188" s="105"/>
      <c r="P188" s="81">
        <v>25</v>
      </c>
      <c r="Q188" s="81" t="s">
        <v>14</v>
      </c>
      <c r="V188" s="425"/>
      <c r="W188" s="425"/>
      <c r="X188" s="425"/>
      <c r="Y188" s="425"/>
    </row>
    <row r="189" spans="2:25" ht="21.95" customHeight="1">
      <c r="B189" s="14"/>
      <c r="C189" s="139"/>
      <c r="D189" s="481"/>
      <c r="E189" s="622"/>
      <c r="F189" s="629"/>
      <c r="G189" s="449"/>
      <c r="H189" s="361" t="s">
        <v>58</v>
      </c>
      <c r="I189" s="361" t="s">
        <v>539</v>
      </c>
      <c r="J189" s="475"/>
      <c r="K189" s="361" t="s">
        <v>540</v>
      </c>
      <c r="L189" s="683"/>
      <c r="M189" s="461"/>
      <c r="N189" s="162"/>
      <c r="O189" s="105"/>
      <c r="P189" s="81">
        <v>25</v>
      </c>
      <c r="Q189" s="81" t="s">
        <v>14</v>
      </c>
      <c r="V189" s="425"/>
      <c r="W189" s="425"/>
      <c r="X189" s="425"/>
      <c r="Y189" s="425"/>
    </row>
    <row r="190" spans="2:25" ht="23.1" customHeight="1">
      <c r="B190" s="6"/>
      <c r="C190" s="362"/>
      <c r="D190" s="435">
        <v>5</v>
      </c>
      <c r="E190" s="464" t="s">
        <v>101</v>
      </c>
      <c r="F190" s="465"/>
      <c r="G190" s="448" t="s">
        <v>157</v>
      </c>
      <c r="H190" s="361" t="s">
        <v>21</v>
      </c>
      <c r="I190" s="361" t="s">
        <v>309</v>
      </c>
      <c r="J190" s="458" t="s">
        <v>166</v>
      </c>
      <c r="K190" s="361" t="s">
        <v>311</v>
      </c>
      <c r="L190" s="681" t="str">
        <f>VLOOKUP(P190,'1'!$A$2:$B$68,2)</f>
        <v>Yuli Windiyanti, M.Pd</v>
      </c>
      <c r="M190" s="460" t="e">
        <f>VLOOKUP(Q190,'1'!$A$2:$B$68,2)</f>
        <v>#N/A</v>
      </c>
      <c r="N190" s="162"/>
      <c r="O190" s="105"/>
      <c r="P190" s="81">
        <v>1</v>
      </c>
      <c r="Q190" s="81" t="s">
        <v>14</v>
      </c>
      <c r="V190" s="425"/>
      <c r="W190" s="425"/>
      <c r="X190" s="425"/>
      <c r="Y190" s="425"/>
    </row>
    <row r="191" spans="2:25" ht="23.1" customHeight="1">
      <c r="B191" s="6"/>
      <c r="C191" s="139"/>
      <c r="D191" s="436"/>
      <c r="E191" s="466"/>
      <c r="F191" s="467"/>
      <c r="G191" s="457"/>
      <c r="H191" s="361" t="s">
        <v>20</v>
      </c>
      <c r="I191" s="361" t="s">
        <v>328</v>
      </c>
      <c r="J191" s="518"/>
      <c r="K191" s="361" t="s">
        <v>349</v>
      </c>
      <c r="L191" s="682"/>
      <c r="M191" s="468"/>
      <c r="N191" s="162"/>
      <c r="O191" s="105"/>
      <c r="P191" s="81" t="s">
        <v>14</v>
      </c>
      <c r="Q191" s="81" t="s">
        <v>14</v>
      </c>
      <c r="V191" s="425"/>
      <c r="W191" s="425"/>
      <c r="X191" s="425"/>
      <c r="Y191" s="425"/>
    </row>
    <row r="192" spans="2:25" ht="23.1" customHeight="1">
      <c r="B192" s="6"/>
      <c r="C192" s="139"/>
      <c r="D192" s="388">
        <v>3</v>
      </c>
      <c r="E192" s="462" t="s">
        <v>101</v>
      </c>
      <c r="F192" s="463"/>
      <c r="G192" s="449"/>
      <c r="H192" s="361" t="s">
        <v>26</v>
      </c>
      <c r="I192" s="361" t="s">
        <v>431</v>
      </c>
      <c r="J192" s="459"/>
      <c r="K192" s="361" t="s">
        <v>432</v>
      </c>
      <c r="L192" s="682"/>
      <c r="M192" s="461"/>
      <c r="N192" s="162"/>
      <c r="O192" s="105"/>
      <c r="P192" s="81" t="s">
        <v>14</v>
      </c>
      <c r="Q192" s="81" t="s">
        <v>14</v>
      </c>
      <c r="V192" s="425"/>
      <c r="W192" s="425"/>
      <c r="X192" s="425"/>
      <c r="Y192" s="425"/>
    </row>
    <row r="193" spans="2:25" ht="23.1" customHeight="1">
      <c r="B193" s="6"/>
      <c r="C193" s="139"/>
      <c r="D193" s="435">
        <v>7</v>
      </c>
      <c r="E193" s="464" t="s">
        <v>101</v>
      </c>
      <c r="F193" s="465"/>
      <c r="G193" s="448" t="s">
        <v>157</v>
      </c>
      <c r="H193" s="361" t="s">
        <v>57</v>
      </c>
      <c r="I193" s="361" t="s">
        <v>219</v>
      </c>
      <c r="J193" s="458" t="s">
        <v>165</v>
      </c>
      <c r="K193" s="361">
        <v>17</v>
      </c>
      <c r="L193" s="682"/>
      <c r="M193" s="460" t="e">
        <f>VLOOKUP(Q193,'1'!$A$2:$B$68,2)</f>
        <v>#N/A</v>
      </c>
      <c r="N193" s="162"/>
      <c r="O193" s="105"/>
      <c r="P193" s="81">
        <v>48</v>
      </c>
      <c r="Q193" s="81" t="s">
        <v>14</v>
      </c>
      <c r="V193" s="425"/>
      <c r="W193" s="425"/>
      <c r="X193" s="425"/>
      <c r="Y193" s="425"/>
    </row>
    <row r="194" spans="2:25" ht="23.1" customHeight="1">
      <c r="B194" s="6"/>
      <c r="C194" s="139"/>
      <c r="D194" s="436"/>
      <c r="E194" s="466"/>
      <c r="F194" s="467"/>
      <c r="G194" s="449"/>
      <c r="H194" s="361" t="s">
        <v>57</v>
      </c>
      <c r="I194" s="361" t="s">
        <v>424</v>
      </c>
      <c r="J194" s="459"/>
      <c r="K194" s="361" t="s">
        <v>425</v>
      </c>
      <c r="L194" s="683"/>
      <c r="M194" s="461"/>
      <c r="N194" s="162"/>
      <c r="O194" s="105"/>
      <c r="P194" s="81" t="s">
        <v>14</v>
      </c>
      <c r="Q194" s="81" t="s">
        <v>14</v>
      </c>
      <c r="V194" s="425"/>
      <c r="W194" s="425"/>
      <c r="X194" s="425"/>
      <c r="Y194" s="425"/>
    </row>
    <row r="195" spans="2:25" ht="21" customHeight="1">
      <c r="B195" s="6"/>
      <c r="C195" s="362"/>
      <c r="D195" s="435">
        <v>7</v>
      </c>
      <c r="E195" s="437" t="s">
        <v>704</v>
      </c>
      <c r="F195" s="438"/>
      <c r="G195" s="448" t="s">
        <v>171</v>
      </c>
      <c r="H195" s="361" t="s">
        <v>57</v>
      </c>
      <c r="I195" s="361" t="s">
        <v>229</v>
      </c>
      <c r="J195" s="458" t="s">
        <v>164</v>
      </c>
      <c r="K195" s="361">
        <v>1</v>
      </c>
      <c r="L195" s="693" t="str">
        <f>VLOOKUP(P195,'1'!$A$2:$B$68,2)</f>
        <v>Yunita Primasanti, S.T</v>
      </c>
      <c r="M195" s="617" t="e">
        <f>VLOOKUP(Q195,'1'!$A$2:$B$68,2)</f>
        <v>#N/A</v>
      </c>
      <c r="N195" s="162"/>
      <c r="O195" s="105"/>
      <c r="P195" s="81">
        <v>56</v>
      </c>
      <c r="Q195" s="81" t="s">
        <v>14</v>
      </c>
      <c r="V195" s="425"/>
      <c r="W195" s="425"/>
      <c r="X195" s="425"/>
      <c r="Y195" s="425"/>
    </row>
    <row r="196" spans="2:25" ht="21" customHeight="1">
      <c r="B196" s="6"/>
      <c r="C196" s="362"/>
      <c r="D196" s="481"/>
      <c r="E196" s="486"/>
      <c r="F196" s="487"/>
      <c r="G196" s="457"/>
      <c r="H196" s="361" t="s">
        <v>58</v>
      </c>
      <c r="I196" s="361" t="s">
        <v>564</v>
      </c>
      <c r="J196" s="459"/>
      <c r="K196" s="361" t="s">
        <v>565</v>
      </c>
      <c r="L196" s="694"/>
      <c r="M196" s="618"/>
      <c r="N196" s="162"/>
      <c r="O196" s="105"/>
      <c r="V196" s="425"/>
      <c r="W196" s="425"/>
      <c r="X196" s="425"/>
      <c r="Y196" s="425"/>
    </row>
    <row r="197" spans="2:25" ht="21" customHeight="1">
      <c r="B197" s="6"/>
      <c r="C197" s="309"/>
      <c r="D197" s="436"/>
      <c r="E197" s="439"/>
      <c r="F197" s="440"/>
      <c r="G197" s="449"/>
      <c r="H197" s="361" t="s">
        <v>58</v>
      </c>
      <c r="I197" s="361" t="s">
        <v>566</v>
      </c>
      <c r="J197" s="384" t="s">
        <v>163</v>
      </c>
      <c r="K197" s="361">
        <v>19</v>
      </c>
      <c r="L197" s="695"/>
      <c r="M197" s="194" t="e">
        <f>VLOOKUP(Q197,'1'!$A$2:$B$68,2)</f>
        <v>#N/A</v>
      </c>
      <c r="N197" s="162"/>
      <c r="O197" s="105"/>
      <c r="P197" s="81">
        <v>32</v>
      </c>
      <c r="Q197" s="81" t="s">
        <v>14</v>
      </c>
      <c r="V197" s="425"/>
      <c r="W197" s="425"/>
      <c r="X197" s="425"/>
      <c r="Y197" s="425"/>
    </row>
    <row r="198" spans="2:25" ht="21.95" customHeight="1" thickBot="1">
      <c r="B198" s="274"/>
      <c r="C198" s="250"/>
      <c r="D198" s="251"/>
      <c r="E198" s="252"/>
      <c r="F198" s="253"/>
      <c r="G198" s="251"/>
      <c r="H198" s="251"/>
      <c r="I198" s="251"/>
      <c r="J198" s="251"/>
      <c r="K198" s="526" t="s">
        <v>45</v>
      </c>
      <c r="L198" s="266"/>
      <c r="M198" s="208"/>
      <c r="N198" s="113"/>
      <c r="O198" s="105"/>
      <c r="V198" s="425"/>
      <c r="W198" s="425"/>
      <c r="X198" s="425"/>
      <c r="Y198" s="425"/>
    </row>
    <row r="199" spans="2:25" ht="21.95" customHeight="1" thickTop="1">
      <c r="B199" s="275"/>
      <c r="C199" s="254"/>
      <c r="D199" s="255"/>
      <c r="E199" s="256"/>
      <c r="F199" s="257"/>
      <c r="G199" s="255"/>
      <c r="H199" s="255"/>
      <c r="I199" s="255"/>
      <c r="J199" s="255"/>
      <c r="K199" s="527"/>
      <c r="L199" s="268"/>
      <c r="M199" s="209"/>
      <c r="N199" s="189"/>
      <c r="O199" s="105"/>
      <c r="V199" s="425"/>
      <c r="W199" s="425"/>
      <c r="X199" s="425"/>
      <c r="Y199" s="425"/>
    </row>
    <row r="200" spans="2:25" ht="21" customHeight="1">
      <c r="B200" s="248" t="s">
        <v>246</v>
      </c>
      <c r="C200" s="137" t="s">
        <v>45</v>
      </c>
      <c r="D200" s="435">
        <v>1</v>
      </c>
      <c r="E200" s="445" t="s">
        <v>145</v>
      </c>
      <c r="F200" s="535" t="s">
        <v>154</v>
      </c>
      <c r="G200" s="448" t="s">
        <v>142</v>
      </c>
      <c r="H200" s="361" t="s">
        <v>56</v>
      </c>
      <c r="I200" s="361" t="s">
        <v>271</v>
      </c>
      <c r="J200" s="529" t="s">
        <v>73</v>
      </c>
      <c r="K200" s="361" t="s">
        <v>313</v>
      </c>
      <c r="L200" s="619" t="str">
        <f>VLOOKUP(P200,'1'!$A$2:$B$68,2)</f>
        <v>Siti Rohmah, S.Kom</v>
      </c>
      <c r="M200" s="460" t="e">
        <f>VLOOKUP(Q200,'1'!$A$2:$B$68,2)</f>
        <v>#N/A</v>
      </c>
      <c r="N200" s="162"/>
      <c r="O200" s="105"/>
      <c r="P200" s="81">
        <v>39</v>
      </c>
      <c r="Q200" s="81" t="s">
        <v>14</v>
      </c>
      <c r="V200" s="425"/>
      <c r="W200" s="425"/>
      <c r="X200" s="425"/>
      <c r="Y200" s="425"/>
    </row>
    <row r="201" spans="2:25" ht="21" customHeight="1">
      <c r="B201" s="160"/>
      <c r="C201" s="137" t="s">
        <v>632</v>
      </c>
      <c r="D201" s="481"/>
      <c r="E201" s="446"/>
      <c r="F201" s="536"/>
      <c r="G201" s="449"/>
      <c r="H201" s="361" t="s">
        <v>57</v>
      </c>
      <c r="I201" s="361" t="s">
        <v>467</v>
      </c>
      <c r="J201" s="475"/>
      <c r="K201" s="361">
        <v>19</v>
      </c>
      <c r="L201" s="698"/>
      <c r="M201" s="461"/>
      <c r="N201" s="162"/>
      <c r="O201" s="105"/>
      <c r="P201" s="81">
        <v>39</v>
      </c>
      <c r="Q201" s="81" t="s">
        <v>14</v>
      </c>
      <c r="V201" s="425"/>
      <c r="W201" s="425"/>
      <c r="X201" s="425"/>
      <c r="Y201" s="425"/>
    </row>
    <row r="202" spans="2:25" ht="21" customHeight="1">
      <c r="B202" s="305"/>
      <c r="C202" s="144" t="s">
        <v>627</v>
      </c>
      <c r="D202" s="436"/>
      <c r="E202" s="597"/>
      <c r="F202" s="336" t="s">
        <v>155</v>
      </c>
      <c r="G202" s="389" t="s">
        <v>158</v>
      </c>
      <c r="H202" s="361" t="s">
        <v>57</v>
      </c>
      <c r="I202" s="361" t="s">
        <v>280</v>
      </c>
      <c r="J202" s="301" t="s">
        <v>73</v>
      </c>
      <c r="K202" s="361">
        <v>17</v>
      </c>
      <c r="L202" s="620"/>
      <c r="M202" s="385" t="e">
        <f>VLOOKUP(Q202,'1'!$A$2:$B$68,2)</f>
        <v>#N/A</v>
      </c>
      <c r="N202" s="162"/>
      <c r="O202" s="105"/>
      <c r="P202" s="81">
        <v>39</v>
      </c>
      <c r="Q202" s="81" t="s">
        <v>14</v>
      </c>
      <c r="V202" s="425"/>
      <c r="W202" s="425"/>
      <c r="X202" s="425"/>
      <c r="Y202" s="425"/>
    </row>
    <row r="203" spans="2:25" ht="21" customHeight="1">
      <c r="B203" s="248"/>
      <c r="C203" s="158"/>
      <c r="D203" s="435">
        <v>1</v>
      </c>
      <c r="E203" s="532" t="s">
        <v>144</v>
      </c>
      <c r="F203" s="328" t="s">
        <v>154</v>
      </c>
      <c r="G203" s="389" t="s">
        <v>158</v>
      </c>
      <c r="H203" s="361" t="s">
        <v>57</v>
      </c>
      <c r="I203" s="361" t="s">
        <v>670</v>
      </c>
      <c r="J203" s="301" t="s">
        <v>80</v>
      </c>
      <c r="K203" s="361" t="s">
        <v>669</v>
      </c>
      <c r="L203" s="452" t="str">
        <f>VLOOKUP(P203,'1'!$A$2:$B$68,2)</f>
        <v>Dimas Pamilih, S.Kom</v>
      </c>
      <c r="M203" s="385" t="e">
        <f>VLOOKUP(Q203,'1'!$A$2:$B$68,2)</f>
        <v>#N/A</v>
      </c>
      <c r="N203" s="162"/>
      <c r="O203" s="105"/>
      <c r="P203" s="81">
        <v>17</v>
      </c>
      <c r="Q203" s="81" t="s">
        <v>14</v>
      </c>
      <c r="V203" s="425"/>
      <c r="W203" s="425"/>
      <c r="X203" s="425"/>
      <c r="Y203" s="425"/>
    </row>
    <row r="204" spans="2:25" ht="21" customHeight="1">
      <c r="B204" s="160"/>
      <c r="C204" s="158"/>
      <c r="D204" s="481"/>
      <c r="E204" s="533"/>
      <c r="F204" s="553" t="s">
        <v>155</v>
      </c>
      <c r="G204" s="448" t="s">
        <v>159</v>
      </c>
      <c r="H204" s="361" t="s">
        <v>57</v>
      </c>
      <c r="I204" s="361" t="s">
        <v>280</v>
      </c>
      <c r="J204" s="529" t="s">
        <v>80</v>
      </c>
      <c r="K204" s="361">
        <v>17</v>
      </c>
      <c r="L204" s="522"/>
      <c r="M204" s="460" t="e">
        <f>VLOOKUP(Q204,'1'!$A$2:$B$68,2)</f>
        <v>#N/A</v>
      </c>
      <c r="N204" s="162"/>
      <c r="O204" s="105"/>
      <c r="P204" s="81">
        <v>17</v>
      </c>
      <c r="Q204" s="81" t="s">
        <v>14</v>
      </c>
      <c r="V204" s="425"/>
      <c r="W204" s="425"/>
      <c r="X204" s="425"/>
      <c r="Y204" s="425"/>
    </row>
    <row r="205" spans="2:25" ht="21.95" customHeight="1">
      <c r="B205" s="305"/>
      <c r="C205" s="144"/>
      <c r="D205" s="481"/>
      <c r="E205" s="533"/>
      <c r="F205" s="554"/>
      <c r="G205" s="457"/>
      <c r="H205" s="361" t="s">
        <v>56</v>
      </c>
      <c r="I205" s="361" t="s">
        <v>271</v>
      </c>
      <c r="J205" s="475"/>
      <c r="K205" s="361" t="s">
        <v>313</v>
      </c>
      <c r="L205" s="453"/>
      <c r="M205" s="468"/>
      <c r="N205" s="105"/>
      <c r="O205" s="105"/>
      <c r="V205" s="425"/>
      <c r="W205" s="425"/>
      <c r="X205" s="425"/>
      <c r="Y205" s="425"/>
    </row>
    <row r="206" spans="2:25" ht="21.95" customHeight="1">
      <c r="B206" s="305"/>
      <c r="C206" s="144"/>
      <c r="D206" s="435">
        <v>1</v>
      </c>
      <c r="E206" s="621" t="s">
        <v>653</v>
      </c>
      <c r="F206" s="392" t="s">
        <v>154</v>
      </c>
      <c r="G206" s="389" t="s">
        <v>738</v>
      </c>
      <c r="H206" s="361" t="s">
        <v>58</v>
      </c>
      <c r="I206" s="361" t="s">
        <v>465</v>
      </c>
      <c r="J206" s="391" t="s">
        <v>184</v>
      </c>
      <c r="K206" s="361" t="s">
        <v>466</v>
      </c>
      <c r="L206" s="452" t="str">
        <f>VLOOKUP(P206,'1'!$A$2:$B$68,2)</f>
        <v>Trias Pungkur K. S.T</v>
      </c>
      <c r="M206" s="385" t="e">
        <f>VLOOKUP(Q206,'1'!$A$2:$B$68,2)</f>
        <v>#N/A</v>
      </c>
      <c r="N206" s="162"/>
      <c r="O206" s="105"/>
      <c r="P206" s="81">
        <v>51</v>
      </c>
      <c r="Q206" s="81" t="s">
        <v>14</v>
      </c>
      <c r="V206" s="425"/>
      <c r="W206" s="425"/>
      <c r="X206" s="425"/>
      <c r="Y206" s="425"/>
    </row>
    <row r="207" spans="2:25" ht="21.95" customHeight="1">
      <c r="B207" s="305"/>
      <c r="C207" s="144"/>
      <c r="D207" s="481"/>
      <c r="E207" s="622"/>
      <c r="F207" s="392" t="s">
        <v>155</v>
      </c>
      <c r="G207" s="382" t="s">
        <v>739</v>
      </c>
      <c r="H207" s="361" t="s">
        <v>58</v>
      </c>
      <c r="I207" s="361" t="s">
        <v>268</v>
      </c>
      <c r="J207" s="390" t="s">
        <v>184</v>
      </c>
      <c r="K207" s="361">
        <v>32</v>
      </c>
      <c r="L207" s="453"/>
      <c r="M207" s="385" t="e">
        <f>VLOOKUP(Q207,'1'!$A$2:$B$68,2)</f>
        <v>#N/A</v>
      </c>
      <c r="N207" s="162"/>
      <c r="O207" s="105"/>
      <c r="P207" s="81">
        <v>51</v>
      </c>
      <c r="Q207" s="81" t="s">
        <v>14</v>
      </c>
      <c r="V207" s="425"/>
      <c r="W207" s="425"/>
      <c r="X207" s="425"/>
      <c r="Y207" s="425"/>
    </row>
    <row r="208" spans="2:25" ht="21.95" customHeight="1">
      <c r="B208" s="160"/>
      <c r="C208" s="158"/>
      <c r="D208" s="435">
        <v>3</v>
      </c>
      <c r="E208" s="559" t="s">
        <v>697</v>
      </c>
      <c r="F208" s="336" t="s">
        <v>154</v>
      </c>
      <c r="G208" s="389" t="s">
        <v>142</v>
      </c>
      <c r="H208" s="361" t="s">
        <v>58</v>
      </c>
      <c r="I208" s="361" t="s">
        <v>225</v>
      </c>
      <c r="J208" s="301" t="s">
        <v>87</v>
      </c>
      <c r="K208" s="361">
        <v>27</v>
      </c>
      <c r="L208" s="452" t="str">
        <f>VLOOKUP(P208,'1'!$A$2:$B$68,2)</f>
        <v>Sri Siswanti, M.Kom</v>
      </c>
      <c r="M208" s="385" t="e">
        <f>VLOOKUP(Q208,'1'!$A$2:$B$68,2)</f>
        <v>#N/A</v>
      </c>
      <c r="N208" s="162"/>
      <c r="O208" s="105"/>
      <c r="P208" s="81">
        <v>42</v>
      </c>
      <c r="Q208" s="81" t="s">
        <v>14</v>
      </c>
      <c r="V208" s="425"/>
      <c r="W208" s="425"/>
      <c r="X208" s="425"/>
      <c r="Y208" s="425"/>
    </row>
    <row r="209" spans="2:25" ht="21.95" customHeight="1">
      <c r="B209" s="160"/>
      <c r="C209" s="138"/>
      <c r="D209" s="481"/>
      <c r="E209" s="600"/>
      <c r="F209" s="336" t="s">
        <v>155</v>
      </c>
      <c r="G209" s="389" t="s">
        <v>158</v>
      </c>
      <c r="H209" s="361" t="s">
        <v>58</v>
      </c>
      <c r="I209" s="361" t="s">
        <v>233</v>
      </c>
      <c r="J209" s="301" t="s">
        <v>87</v>
      </c>
      <c r="K209" s="361">
        <v>24</v>
      </c>
      <c r="L209" s="522"/>
      <c r="M209" s="385" t="e">
        <f>VLOOKUP(Q209,'1'!$A$2:$B$68,2)</f>
        <v>#N/A</v>
      </c>
      <c r="N209" s="162"/>
      <c r="O209" s="105"/>
      <c r="P209" s="81">
        <v>42</v>
      </c>
      <c r="Q209" s="81" t="s">
        <v>14</v>
      </c>
      <c r="V209" s="425"/>
      <c r="W209" s="425"/>
      <c r="X209" s="425"/>
      <c r="Y209" s="425"/>
    </row>
    <row r="210" spans="2:25" ht="21.95" customHeight="1">
      <c r="B210" s="160"/>
      <c r="C210" s="158"/>
      <c r="D210" s="481"/>
      <c r="E210" s="600"/>
      <c r="F210" s="336" t="s">
        <v>156</v>
      </c>
      <c r="G210" s="389" t="s">
        <v>159</v>
      </c>
      <c r="H210" s="361" t="s">
        <v>58</v>
      </c>
      <c r="I210" s="361" t="s">
        <v>672</v>
      </c>
      <c r="J210" s="301" t="s">
        <v>87</v>
      </c>
      <c r="K210" s="361" t="s">
        <v>671</v>
      </c>
      <c r="L210" s="453"/>
      <c r="M210" s="385" t="e">
        <f>VLOOKUP(Q210,'1'!$A$2:$B$68,2)</f>
        <v>#N/A</v>
      </c>
      <c r="N210" s="162"/>
      <c r="O210" s="105"/>
      <c r="P210" s="81">
        <v>42</v>
      </c>
      <c r="Q210" s="81" t="s">
        <v>14</v>
      </c>
      <c r="V210" s="425"/>
      <c r="W210" s="425"/>
      <c r="X210" s="425"/>
      <c r="Y210" s="425"/>
    </row>
    <row r="211" spans="2:25" ht="21.95" customHeight="1">
      <c r="B211" s="247"/>
      <c r="C211" s="137"/>
      <c r="D211" s="435">
        <v>7</v>
      </c>
      <c r="E211" s="437" t="s">
        <v>68</v>
      </c>
      <c r="F211" s="438"/>
      <c r="G211" s="448" t="s">
        <v>148</v>
      </c>
      <c r="H211" s="361" t="s">
        <v>58</v>
      </c>
      <c r="I211" s="361" t="s">
        <v>602</v>
      </c>
      <c r="J211" s="361" t="s">
        <v>168</v>
      </c>
      <c r="K211" s="361" t="s">
        <v>673</v>
      </c>
      <c r="L211" s="690" t="str">
        <f>VLOOKUP(P211,'1'!$A$2:$B$68,2)</f>
        <v>Dimas Febriyan Priambodo, S.Kom</v>
      </c>
      <c r="M211" s="385" t="e">
        <f>VLOOKUP(Q211,'1'!$A$2:$B$68,2)</f>
        <v>#N/A</v>
      </c>
      <c r="N211" s="162"/>
      <c r="O211" s="105"/>
      <c r="P211" s="81">
        <v>16</v>
      </c>
      <c r="Q211" s="81" t="s">
        <v>14</v>
      </c>
      <c r="V211" s="425"/>
      <c r="W211" s="425"/>
      <c r="X211" s="425"/>
      <c r="Y211" s="425"/>
    </row>
    <row r="212" spans="2:25" ht="21.95" customHeight="1">
      <c r="B212" s="247"/>
      <c r="C212" s="137"/>
      <c r="D212" s="481"/>
      <c r="E212" s="486"/>
      <c r="F212" s="487"/>
      <c r="G212" s="457"/>
      <c r="H212" s="361" t="s">
        <v>58</v>
      </c>
      <c r="I212" s="361" t="s">
        <v>603</v>
      </c>
      <c r="J212" s="383" t="s">
        <v>169</v>
      </c>
      <c r="K212" s="361" t="s">
        <v>604</v>
      </c>
      <c r="L212" s="691"/>
      <c r="M212" s="385" t="e">
        <f>VLOOKUP(Q212,'1'!$A$2:$B$68,2)</f>
        <v>#N/A</v>
      </c>
      <c r="N212" s="162"/>
      <c r="O212" s="105"/>
      <c r="P212" s="81">
        <v>48</v>
      </c>
      <c r="Q212" s="81" t="s">
        <v>14</v>
      </c>
      <c r="V212" s="425"/>
      <c r="W212" s="425"/>
      <c r="X212" s="425"/>
      <c r="Y212" s="425"/>
    </row>
    <row r="213" spans="2:25" ht="21.95" customHeight="1">
      <c r="B213" s="247"/>
      <c r="C213" s="137"/>
      <c r="D213" s="481"/>
      <c r="E213" s="486"/>
      <c r="F213" s="487"/>
      <c r="G213" s="457"/>
      <c r="H213" s="361" t="s">
        <v>58</v>
      </c>
      <c r="I213" s="361" t="s">
        <v>606</v>
      </c>
      <c r="J213" s="458" t="s">
        <v>170</v>
      </c>
      <c r="K213" s="361" t="s">
        <v>605</v>
      </c>
      <c r="L213" s="691"/>
      <c r="M213" s="460" t="e">
        <f>VLOOKUP(Q213,'1'!$A$2:$B$68,2)</f>
        <v>#N/A</v>
      </c>
      <c r="N213" s="162"/>
      <c r="O213" s="105"/>
      <c r="P213" s="81">
        <v>34</v>
      </c>
      <c r="Q213" s="81" t="s">
        <v>14</v>
      </c>
      <c r="V213" s="425"/>
      <c r="W213" s="425"/>
      <c r="X213" s="425"/>
      <c r="Y213" s="425"/>
    </row>
    <row r="214" spans="2:25" ht="21.95" customHeight="1">
      <c r="B214" s="247"/>
      <c r="C214" s="137"/>
      <c r="D214" s="481"/>
      <c r="E214" s="486"/>
      <c r="F214" s="487"/>
      <c r="G214" s="449"/>
      <c r="H214" s="361" t="s">
        <v>58</v>
      </c>
      <c r="I214" s="361" t="s">
        <v>354</v>
      </c>
      <c r="J214" s="459"/>
      <c r="K214" s="361" t="s">
        <v>355</v>
      </c>
      <c r="L214" s="692"/>
      <c r="M214" s="461"/>
      <c r="N214" s="162"/>
      <c r="O214" s="105"/>
      <c r="P214" s="81" t="s">
        <v>14</v>
      </c>
      <c r="Q214" s="81" t="s">
        <v>14</v>
      </c>
      <c r="V214" s="425"/>
      <c r="W214" s="425"/>
      <c r="X214" s="425"/>
      <c r="Y214" s="425"/>
    </row>
    <row r="215" spans="2:25" ht="21.95" customHeight="1">
      <c r="B215" s="247"/>
      <c r="C215" s="137"/>
      <c r="D215" s="435">
        <v>7</v>
      </c>
      <c r="E215" s="437" t="s">
        <v>68</v>
      </c>
      <c r="F215" s="438"/>
      <c r="G215" s="448" t="s">
        <v>148</v>
      </c>
      <c r="H215" s="361" t="s">
        <v>57</v>
      </c>
      <c r="I215" s="361" t="s">
        <v>493</v>
      </c>
      <c r="J215" s="361" t="s">
        <v>165</v>
      </c>
      <c r="K215" s="361" t="s">
        <v>485</v>
      </c>
      <c r="L215" s="452" t="str">
        <f>VLOOKUP(P215,'1'!$A$2:$B$68,2)</f>
        <v>Hardi Santoso, S.Kom</v>
      </c>
      <c r="M215" s="400" t="str">
        <f>VLOOKUP(Q215,'1'!$A$2:$B$68,2)</f>
        <v>Tika Andarasni P, S.Sos, S.H, M.Kn</v>
      </c>
      <c r="N215" s="162"/>
      <c r="O215" s="105"/>
      <c r="P215" s="81">
        <v>24</v>
      </c>
      <c r="Q215" s="81">
        <v>49</v>
      </c>
      <c r="V215" s="425"/>
      <c r="W215" s="425"/>
      <c r="X215" s="425"/>
      <c r="Y215" s="425"/>
    </row>
    <row r="216" spans="2:25" ht="21.95" customHeight="1">
      <c r="B216" s="247"/>
      <c r="C216" s="137"/>
      <c r="D216" s="481"/>
      <c r="E216" s="486"/>
      <c r="F216" s="487"/>
      <c r="G216" s="457"/>
      <c r="H216" s="361" t="s">
        <v>57</v>
      </c>
      <c r="I216" s="361" t="s">
        <v>289</v>
      </c>
      <c r="J216" s="458" t="s">
        <v>166</v>
      </c>
      <c r="K216" s="361">
        <v>21</v>
      </c>
      <c r="L216" s="522"/>
      <c r="M216" s="460" t="e">
        <f>VLOOKUP(Q216,'1'!$A$2:$B$68,2)</f>
        <v>#N/A</v>
      </c>
      <c r="N216" s="162"/>
      <c r="O216" s="105"/>
      <c r="P216" s="81">
        <v>1</v>
      </c>
      <c r="Q216" s="81" t="s">
        <v>14</v>
      </c>
      <c r="V216" s="425"/>
      <c r="W216" s="425"/>
      <c r="X216" s="425"/>
      <c r="Y216" s="425"/>
    </row>
    <row r="217" spans="2:25" ht="21.95" customHeight="1">
      <c r="B217" s="247"/>
      <c r="C217" s="137"/>
      <c r="D217" s="481"/>
      <c r="E217" s="486"/>
      <c r="F217" s="487"/>
      <c r="G217" s="457"/>
      <c r="H217" s="361" t="s">
        <v>57</v>
      </c>
      <c r="I217" s="361" t="s">
        <v>389</v>
      </c>
      <c r="J217" s="459"/>
      <c r="K217" s="361" t="s">
        <v>435</v>
      </c>
      <c r="L217" s="522"/>
      <c r="M217" s="461"/>
      <c r="N217" s="162"/>
      <c r="O217" s="105"/>
      <c r="P217" s="81" t="s">
        <v>14</v>
      </c>
      <c r="Q217" s="81" t="s">
        <v>14</v>
      </c>
      <c r="V217" s="425"/>
      <c r="W217" s="425"/>
      <c r="X217" s="425"/>
      <c r="Y217" s="425"/>
    </row>
    <row r="218" spans="2:25" ht="21.95" customHeight="1">
      <c r="B218" s="247"/>
      <c r="C218" s="137"/>
      <c r="D218" s="481"/>
      <c r="E218" s="439"/>
      <c r="F218" s="440"/>
      <c r="G218" s="449"/>
      <c r="H218" s="361" t="s">
        <v>57</v>
      </c>
      <c r="I218" s="361" t="s">
        <v>462</v>
      </c>
      <c r="J218" s="361" t="s">
        <v>167</v>
      </c>
      <c r="K218" s="361" t="s">
        <v>674</v>
      </c>
      <c r="L218" s="453"/>
      <c r="M218" s="385" t="e">
        <f>VLOOKUP(Q218,'1'!$A$2:$B$68,2)</f>
        <v>#N/A</v>
      </c>
      <c r="N218" s="162"/>
      <c r="O218" s="105"/>
      <c r="P218" s="81">
        <v>36</v>
      </c>
      <c r="Q218" s="81" t="s">
        <v>14</v>
      </c>
      <c r="V218" s="425"/>
      <c r="W218" s="425"/>
      <c r="X218" s="425"/>
      <c r="Y218" s="425"/>
    </row>
    <row r="219" spans="2:25" ht="21.95" customHeight="1">
      <c r="B219" s="7"/>
      <c r="C219" s="158"/>
      <c r="D219" s="389"/>
      <c r="E219" s="179"/>
      <c r="F219" s="179"/>
      <c r="G219" s="389"/>
      <c r="H219" s="361"/>
      <c r="I219" s="361"/>
      <c r="J219" s="301"/>
      <c r="K219" s="361"/>
      <c r="L219" s="156"/>
      <c r="M219" s="194"/>
      <c r="N219" s="162"/>
      <c r="O219" s="105"/>
      <c r="V219" s="425"/>
      <c r="W219" s="425"/>
      <c r="X219" s="425"/>
      <c r="Y219" s="425"/>
    </row>
    <row r="220" spans="2:25" ht="21.95" customHeight="1">
      <c r="B220" s="7"/>
      <c r="C220" s="137"/>
      <c r="D220" s="513" t="s">
        <v>39</v>
      </c>
      <c r="E220" s="514"/>
      <c r="F220" s="514"/>
      <c r="G220" s="514"/>
      <c r="H220" s="514"/>
      <c r="I220" s="514"/>
      <c r="J220" s="514"/>
      <c r="K220" s="514"/>
      <c r="L220" s="514"/>
      <c r="M220" s="515"/>
      <c r="N220" s="161"/>
      <c r="O220" s="105"/>
      <c r="V220" s="425"/>
      <c r="W220" s="425"/>
      <c r="X220" s="425"/>
      <c r="Y220" s="425"/>
    </row>
    <row r="221" spans="2:25" ht="21.95" customHeight="1">
      <c r="B221" s="74"/>
      <c r="C221" s="137" t="s">
        <v>45</v>
      </c>
      <c r="D221" s="435">
        <v>7</v>
      </c>
      <c r="E221" s="437" t="s">
        <v>68</v>
      </c>
      <c r="F221" s="438"/>
      <c r="G221" s="448" t="s">
        <v>143</v>
      </c>
      <c r="H221" s="361" t="s">
        <v>58</v>
      </c>
      <c r="I221" s="361" t="s">
        <v>533</v>
      </c>
      <c r="J221" s="361" t="s">
        <v>165</v>
      </c>
      <c r="K221" s="361" t="s">
        <v>547</v>
      </c>
      <c r="L221" s="452" t="str">
        <f>VLOOKUP(P221,'1'!$A$2:$B$68,2)</f>
        <v>Dimas Febriyan Priambodo, S.Kom</v>
      </c>
      <c r="M221" s="385" t="e">
        <f>VLOOKUP(Q221,'1'!$A$2:$B$68,2)</f>
        <v>#N/A</v>
      </c>
      <c r="N221" s="162"/>
      <c r="O221" s="105"/>
      <c r="P221" s="81">
        <v>16</v>
      </c>
      <c r="Q221" s="81" t="s">
        <v>14</v>
      </c>
      <c r="V221" s="425"/>
      <c r="W221" s="425"/>
      <c r="X221" s="425"/>
      <c r="Y221" s="425"/>
    </row>
    <row r="222" spans="2:25" ht="21.95" customHeight="1">
      <c r="B222" s="74"/>
      <c r="C222" s="137" t="s">
        <v>632</v>
      </c>
      <c r="D222" s="436"/>
      <c r="E222" s="439"/>
      <c r="F222" s="440"/>
      <c r="G222" s="449"/>
      <c r="H222" s="361" t="s">
        <v>58</v>
      </c>
      <c r="I222" s="361" t="s">
        <v>347</v>
      </c>
      <c r="J222" s="361" t="s">
        <v>166</v>
      </c>
      <c r="K222" s="361" t="s">
        <v>494</v>
      </c>
      <c r="L222" s="453"/>
      <c r="M222" s="385" t="e">
        <f>VLOOKUP(Q222,'1'!$A$2:$B$68,2)</f>
        <v>#N/A</v>
      </c>
      <c r="N222" s="162"/>
      <c r="O222" s="105"/>
      <c r="P222" s="81">
        <v>48</v>
      </c>
      <c r="Q222" s="81" t="s">
        <v>14</v>
      </c>
      <c r="V222" s="425"/>
      <c r="W222" s="425"/>
      <c r="X222" s="425"/>
      <c r="Y222" s="425"/>
    </row>
    <row r="223" spans="2:25" ht="21.95" customHeight="1">
      <c r="B223" s="74"/>
      <c r="C223" s="144" t="s">
        <v>627</v>
      </c>
      <c r="D223" s="435">
        <v>7</v>
      </c>
      <c r="E223" s="437" t="s">
        <v>68</v>
      </c>
      <c r="F223" s="438"/>
      <c r="G223" s="448" t="s">
        <v>143</v>
      </c>
      <c r="H223" s="361" t="s">
        <v>57</v>
      </c>
      <c r="I223" s="361" t="s">
        <v>232</v>
      </c>
      <c r="J223" s="361" t="s">
        <v>164</v>
      </c>
      <c r="K223" s="361">
        <v>22</v>
      </c>
      <c r="L223" s="452" t="str">
        <f>VLOOKUP(P223,'1'!$A$2:$B$68,2)</f>
        <v>Hardi Santoso, S.Kom</v>
      </c>
      <c r="M223" s="332" t="str">
        <f>VLOOKUP(Q223,'1'!$A$2:$B$68,2)</f>
        <v>Tika Andarasni P, S.Sos, S.H, M.Kn</v>
      </c>
      <c r="N223" s="162"/>
      <c r="O223" s="105"/>
      <c r="P223" s="81">
        <v>24</v>
      </c>
      <c r="Q223" s="81">
        <v>49</v>
      </c>
      <c r="V223" s="425"/>
      <c r="W223" s="425"/>
      <c r="X223" s="425"/>
      <c r="Y223" s="425"/>
    </row>
    <row r="224" spans="2:25" ht="21.95" customHeight="1">
      <c r="B224" s="74"/>
      <c r="C224" s="78"/>
      <c r="D224" s="436"/>
      <c r="E224" s="439"/>
      <c r="F224" s="440"/>
      <c r="G224" s="449"/>
      <c r="H224" s="361" t="s">
        <v>57</v>
      </c>
      <c r="I224" s="361" t="s">
        <v>229</v>
      </c>
      <c r="J224" s="361" t="s">
        <v>163</v>
      </c>
      <c r="K224" s="361">
        <v>16</v>
      </c>
      <c r="L224" s="453"/>
      <c r="M224" s="194" t="e">
        <f>VLOOKUP(Q224,'1'!$A$2:$B$68,2)</f>
        <v>#N/A</v>
      </c>
      <c r="N224" s="162"/>
      <c r="O224" s="105"/>
      <c r="P224" s="81">
        <v>1</v>
      </c>
      <c r="Q224" s="81" t="s">
        <v>14</v>
      </c>
      <c r="V224" s="425"/>
      <c r="W224" s="425"/>
      <c r="X224" s="425"/>
      <c r="Y224" s="425"/>
    </row>
    <row r="225" spans="1:25" ht="21.95" customHeight="1">
      <c r="B225" s="20"/>
      <c r="C225" s="418" t="s">
        <v>118</v>
      </c>
      <c r="D225" s="435">
        <v>3</v>
      </c>
      <c r="E225" s="559" t="s">
        <v>697</v>
      </c>
      <c r="F225" s="605" t="s">
        <v>154</v>
      </c>
      <c r="G225" s="448" t="s">
        <v>143</v>
      </c>
      <c r="H225" s="361" t="s">
        <v>20</v>
      </c>
      <c r="I225" s="361" t="s">
        <v>559</v>
      </c>
      <c r="J225" s="529" t="s">
        <v>87</v>
      </c>
      <c r="K225" s="361" t="s">
        <v>558</v>
      </c>
      <c r="L225" s="452" t="str">
        <f>VLOOKUP(P225,'1'!$A$2:$B$68,2)</f>
        <v>Paulus Harsadi, S.Kom, M.Kom</v>
      </c>
      <c r="M225" s="460" t="e">
        <f>VLOOKUP(Q225,'1'!$A$2:$B$68,2)</f>
        <v>#N/A</v>
      </c>
      <c r="N225" s="162"/>
      <c r="O225" s="105"/>
      <c r="P225" s="81">
        <v>32</v>
      </c>
      <c r="Q225" s="81" t="s">
        <v>14</v>
      </c>
      <c r="V225" s="425"/>
      <c r="W225" s="425"/>
      <c r="X225" s="425"/>
      <c r="Y225" s="425"/>
    </row>
    <row r="226" spans="1:25" ht="21.95" customHeight="1">
      <c r="B226" s="20"/>
      <c r="C226" s="137"/>
      <c r="D226" s="481"/>
      <c r="E226" s="600"/>
      <c r="F226" s="606"/>
      <c r="G226" s="449"/>
      <c r="H226" s="361" t="s">
        <v>57</v>
      </c>
      <c r="I226" s="361" t="s">
        <v>414</v>
      </c>
      <c r="J226" s="475"/>
      <c r="K226" s="361">
        <v>6</v>
      </c>
      <c r="L226" s="522"/>
      <c r="M226" s="461"/>
      <c r="N226" s="162"/>
      <c r="O226" s="105"/>
      <c r="P226" s="81">
        <v>32</v>
      </c>
      <c r="Q226" s="81" t="s">
        <v>14</v>
      </c>
      <c r="V226" s="425"/>
      <c r="W226" s="425"/>
      <c r="X226" s="425"/>
      <c r="Y226" s="425"/>
    </row>
    <row r="227" spans="1:25" ht="21.95" customHeight="1">
      <c r="B227" s="20"/>
      <c r="C227" s="137"/>
      <c r="D227" s="481"/>
      <c r="E227" s="600"/>
      <c r="F227" s="415" t="s">
        <v>155</v>
      </c>
      <c r="G227" s="379" t="s">
        <v>157</v>
      </c>
      <c r="H227" s="361" t="s">
        <v>57</v>
      </c>
      <c r="I227" s="361" t="s">
        <v>675</v>
      </c>
      <c r="J227" s="301" t="s">
        <v>87</v>
      </c>
      <c r="K227" s="361" t="s">
        <v>324</v>
      </c>
      <c r="L227" s="453"/>
      <c r="M227" s="385" t="e">
        <f>VLOOKUP(Q227,'1'!$A$2:$B$68,2)</f>
        <v>#N/A</v>
      </c>
      <c r="N227" s="162"/>
      <c r="O227" s="105"/>
      <c r="P227" s="81">
        <v>32</v>
      </c>
      <c r="Q227" s="81" t="s">
        <v>14</v>
      </c>
      <c r="V227" s="425"/>
      <c r="W227" s="425"/>
      <c r="X227" s="425"/>
      <c r="Y227" s="425"/>
    </row>
    <row r="228" spans="1:25" ht="21.95" customHeight="1">
      <c r="B228" s="20"/>
      <c r="C228" s="144"/>
      <c r="D228" s="435">
        <v>1</v>
      </c>
      <c r="E228" s="621" t="s">
        <v>653</v>
      </c>
      <c r="F228" s="416" t="s">
        <v>154</v>
      </c>
      <c r="G228" s="389" t="s">
        <v>143</v>
      </c>
      <c r="H228" s="361" t="s">
        <v>58</v>
      </c>
      <c r="I228" s="361" t="s">
        <v>474</v>
      </c>
      <c r="J228" s="301" t="s">
        <v>184</v>
      </c>
      <c r="K228" s="361" t="s">
        <v>314</v>
      </c>
      <c r="L228" s="452" t="str">
        <f>VLOOKUP(P228,'1'!$A$2:$B$68,2)</f>
        <v>Trias Pungkur K. S.T</v>
      </c>
      <c r="M228" s="385" t="e">
        <f>VLOOKUP(Q228,'1'!$A$2:$B$68,2)</f>
        <v>#N/A</v>
      </c>
      <c r="N228" s="162"/>
      <c r="O228" s="105"/>
      <c r="P228" s="81">
        <v>51</v>
      </c>
      <c r="Q228" s="81" t="s">
        <v>14</v>
      </c>
      <c r="V228" s="425"/>
      <c r="W228" s="425"/>
      <c r="X228" s="425"/>
      <c r="Y228" s="425"/>
    </row>
    <row r="229" spans="1:25" ht="21.95" customHeight="1">
      <c r="B229" s="20"/>
      <c r="C229" s="78"/>
      <c r="D229" s="481"/>
      <c r="E229" s="622"/>
      <c r="F229" s="416" t="s">
        <v>155</v>
      </c>
      <c r="G229" s="382" t="s">
        <v>720</v>
      </c>
      <c r="H229" s="361" t="s">
        <v>58</v>
      </c>
      <c r="I229" s="361" t="s">
        <v>528</v>
      </c>
      <c r="J229" s="301" t="s">
        <v>184</v>
      </c>
      <c r="K229" s="361" t="s">
        <v>529</v>
      </c>
      <c r="L229" s="453"/>
      <c r="M229" s="385" t="e">
        <f>VLOOKUP(Q229,'1'!$A$2:$B$68,2)</f>
        <v>#N/A</v>
      </c>
      <c r="N229" s="162"/>
      <c r="O229" s="105"/>
      <c r="P229" s="81">
        <v>51</v>
      </c>
      <c r="Q229" s="81" t="s">
        <v>14</v>
      </c>
      <c r="V229" s="425"/>
      <c r="W229" s="425"/>
      <c r="X229" s="425"/>
      <c r="Y229" s="425"/>
    </row>
    <row r="230" spans="1:25" ht="21.95" customHeight="1">
      <c r="B230" s="20"/>
      <c r="C230" s="78"/>
      <c r="D230" s="435">
        <v>1</v>
      </c>
      <c r="E230" s="532" t="s">
        <v>204</v>
      </c>
      <c r="F230" s="603" t="s">
        <v>154</v>
      </c>
      <c r="G230" s="448" t="s">
        <v>157</v>
      </c>
      <c r="H230" s="361" t="s">
        <v>56</v>
      </c>
      <c r="I230" s="361" t="s">
        <v>497</v>
      </c>
      <c r="J230" s="450" t="s">
        <v>80</v>
      </c>
      <c r="K230" s="361" t="s">
        <v>318</v>
      </c>
      <c r="L230" s="452" t="str">
        <f>VLOOKUP(P230,'1'!$A$2:$B$68,2)</f>
        <v>Dimas Pamilih, S.Kom</v>
      </c>
      <c r="M230" s="460" t="e">
        <f>VLOOKUP(Q230,'1'!$A$2:$B$68,2)</f>
        <v>#N/A</v>
      </c>
      <c r="N230" s="162"/>
      <c r="O230" s="105"/>
      <c r="P230" s="81">
        <v>17</v>
      </c>
      <c r="Q230" s="81" t="s">
        <v>14</v>
      </c>
      <c r="V230" s="425"/>
      <c r="W230" s="425"/>
      <c r="X230" s="425"/>
      <c r="Y230" s="425"/>
    </row>
    <row r="231" spans="1:25" ht="21.95" customHeight="1">
      <c r="B231" s="20"/>
      <c r="C231" s="78"/>
      <c r="D231" s="436"/>
      <c r="E231" s="534"/>
      <c r="F231" s="604"/>
      <c r="G231" s="449"/>
      <c r="H231" s="361" t="s">
        <v>57</v>
      </c>
      <c r="I231" s="361" t="s">
        <v>374</v>
      </c>
      <c r="J231" s="451"/>
      <c r="K231" s="361" t="s">
        <v>230</v>
      </c>
      <c r="L231" s="453"/>
      <c r="M231" s="461"/>
      <c r="N231" s="162"/>
      <c r="O231" s="105"/>
      <c r="P231" s="81">
        <v>17</v>
      </c>
      <c r="Q231" s="81" t="s">
        <v>14</v>
      </c>
      <c r="V231" s="425"/>
      <c r="W231" s="425"/>
      <c r="X231" s="425"/>
      <c r="Y231" s="425"/>
    </row>
    <row r="232" spans="1:25" ht="18.95" customHeight="1" thickBot="1">
      <c r="B232" s="75"/>
      <c r="C232" s="76"/>
      <c r="D232" s="102"/>
      <c r="E232" s="102"/>
      <c r="F232" s="102"/>
      <c r="G232" s="102"/>
      <c r="H232" s="102"/>
      <c r="I232" s="102"/>
      <c r="J232" s="102"/>
      <c r="K232" s="102"/>
      <c r="L232" s="108"/>
      <c r="M232" s="108"/>
      <c r="N232" s="161"/>
      <c r="O232" s="105"/>
      <c r="V232" s="425"/>
      <c r="W232" s="425"/>
      <c r="X232" s="425"/>
      <c r="Y232" s="425"/>
    </row>
    <row r="233" spans="1:25" ht="20.100000000000001" customHeight="1">
      <c r="B233" s="11"/>
      <c r="C233" s="38"/>
      <c r="D233" s="33"/>
      <c r="E233" s="34"/>
      <c r="F233" s="34"/>
      <c r="G233" s="45"/>
      <c r="H233" s="46"/>
      <c r="I233" s="46"/>
      <c r="J233" s="46"/>
      <c r="K233" s="46"/>
      <c r="L233" s="269"/>
      <c r="M233" s="57"/>
      <c r="N233" s="161"/>
      <c r="O233" s="105"/>
      <c r="V233" s="425"/>
      <c r="W233" s="425"/>
      <c r="X233" s="425"/>
      <c r="Y233" s="425"/>
    </row>
    <row r="234" spans="1:25" ht="20.100000000000001" customHeight="1">
      <c r="B234" s="67" t="s">
        <v>620</v>
      </c>
      <c r="C234" s="40"/>
      <c r="D234" s="25"/>
      <c r="E234" s="35"/>
      <c r="F234" s="35"/>
      <c r="G234" s="42"/>
      <c r="H234" s="48"/>
      <c r="I234" s="48"/>
      <c r="J234" s="48"/>
      <c r="K234" s="48"/>
      <c r="L234" s="270"/>
      <c r="M234" s="58"/>
      <c r="N234" s="161"/>
      <c r="O234" s="105"/>
      <c r="V234" s="425"/>
      <c r="W234" s="425"/>
      <c r="X234" s="425"/>
      <c r="Y234" s="425"/>
    </row>
    <row r="235" spans="1:25" s="26" customFormat="1" ht="18.95" customHeight="1">
      <c r="A235" s="99"/>
      <c r="B235" s="48"/>
      <c r="C235" s="366"/>
      <c r="D235" s="41"/>
      <c r="E235" s="42"/>
      <c r="F235" s="42"/>
      <c r="G235" s="42"/>
      <c r="H235" s="42"/>
      <c r="I235" s="42"/>
      <c r="J235" s="42"/>
      <c r="K235" s="42"/>
      <c r="L235" s="182"/>
      <c r="M235" s="367"/>
      <c r="N235" s="154"/>
      <c r="O235" s="155"/>
      <c r="P235" s="99"/>
      <c r="Q235" s="99"/>
      <c r="R235" s="99"/>
      <c r="V235" s="425"/>
      <c r="W235" s="425"/>
      <c r="X235" s="425"/>
      <c r="Y235" s="425"/>
    </row>
    <row r="236" spans="1:25" s="26" customFormat="1" ht="18.95" customHeight="1">
      <c r="A236" s="99"/>
      <c r="B236" s="48"/>
      <c r="C236" s="366"/>
      <c r="D236" s="41"/>
      <c r="E236" s="42"/>
      <c r="F236" s="42"/>
      <c r="G236" s="42"/>
      <c r="H236" s="42"/>
      <c r="I236" s="42"/>
      <c r="J236" s="42"/>
      <c r="K236" s="42"/>
      <c r="L236" s="182"/>
      <c r="M236" s="367"/>
      <c r="N236" s="368"/>
      <c r="O236" s="155"/>
      <c r="P236" s="99"/>
      <c r="Q236" s="99"/>
      <c r="R236" s="99"/>
      <c r="V236" s="425"/>
      <c r="W236" s="425"/>
      <c r="X236" s="425"/>
      <c r="Y236" s="425"/>
    </row>
    <row r="237" spans="1:25" ht="26.25" customHeight="1" thickBot="1">
      <c r="B237" s="19"/>
      <c r="C237" s="134" t="s">
        <v>51</v>
      </c>
      <c r="D237" s="3"/>
      <c r="E237" s="202"/>
      <c r="F237" s="48"/>
      <c r="G237" s="203"/>
      <c r="H237" s="203"/>
      <c r="I237" s="203"/>
      <c r="J237" s="203"/>
      <c r="K237" s="307" t="s">
        <v>46</v>
      </c>
      <c r="L237" s="212"/>
      <c r="M237" s="95"/>
      <c r="N237" s="241"/>
      <c r="O237" s="105"/>
      <c r="V237" s="425"/>
      <c r="W237" s="425"/>
      <c r="X237" s="425"/>
      <c r="Y237" s="425"/>
    </row>
    <row r="238" spans="1:25" ht="20.100000000000001" customHeight="1">
      <c r="B238" s="53" t="s">
        <v>2</v>
      </c>
      <c r="C238" s="395" t="s">
        <v>3</v>
      </c>
      <c r="D238" s="476" t="s">
        <v>4</v>
      </c>
      <c r="E238" s="507" t="s">
        <v>15</v>
      </c>
      <c r="F238" s="508"/>
      <c r="G238" s="476" t="s">
        <v>16</v>
      </c>
      <c r="H238" s="476" t="s">
        <v>62</v>
      </c>
      <c r="I238" s="476" t="s">
        <v>23</v>
      </c>
      <c r="J238" s="476" t="s">
        <v>5</v>
      </c>
      <c r="K238" s="426" t="s">
        <v>6</v>
      </c>
      <c r="L238" s="59" t="s">
        <v>29</v>
      </c>
      <c r="M238" s="60" t="s">
        <v>30</v>
      </c>
      <c r="N238" s="161"/>
      <c r="O238" s="105"/>
      <c r="V238" s="425"/>
      <c r="W238" s="425"/>
      <c r="X238" s="425"/>
      <c r="Y238" s="425"/>
    </row>
    <row r="239" spans="1:25" ht="20.100000000000001" customHeight="1" thickBot="1">
      <c r="B239" s="54" t="s">
        <v>7</v>
      </c>
      <c r="C239" s="396" t="s">
        <v>8</v>
      </c>
      <c r="D239" s="477"/>
      <c r="E239" s="509"/>
      <c r="F239" s="510"/>
      <c r="G239" s="477"/>
      <c r="H239" s="477"/>
      <c r="I239" s="477"/>
      <c r="J239" s="477"/>
      <c r="K239" s="427" t="s">
        <v>9</v>
      </c>
      <c r="L239" s="271"/>
      <c r="M239" s="61"/>
      <c r="N239" s="161"/>
      <c r="O239" s="105"/>
      <c r="V239" s="425"/>
      <c r="W239" s="425"/>
      <c r="X239" s="425"/>
      <c r="Y239" s="425"/>
    </row>
    <row r="240" spans="1:25" ht="20.100000000000001" customHeight="1" thickTop="1">
      <c r="B240" s="14"/>
      <c r="C240" s="16"/>
      <c r="D240" s="168"/>
      <c r="E240" s="166"/>
      <c r="F240" s="43"/>
      <c r="G240" s="168"/>
      <c r="H240" s="164"/>
      <c r="I240" s="164"/>
      <c r="J240" s="164"/>
      <c r="K240" s="402"/>
      <c r="L240" s="157"/>
      <c r="M240" s="56"/>
      <c r="N240" s="161"/>
      <c r="O240" s="105"/>
      <c r="V240" s="425"/>
      <c r="W240" s="425"/>
      <c r="X240" s="425"/>
      <c r="Y240" s="425"/>
    </row>
    <row r="241" spans="1:25" ht="21" customHeight="1">
      <c r="B241" s="249" t="s">
        <v>247</v>
      </c>
      <c r="C241" s="137" t="s">
        <v>46</v>
      </c>
      <c r="D241" s="435">
        <v>1</v>
      </c>
      <c r="E241" s="532" t="s">
        <v>144</v>
      </c>
      <c r="F241" s="328" t="s">
        <v>154</v>
      </c>
      <c r="G241" s="389" t="s">
        <v>142</v>
      </c>
      <c r="H241" s="361" t="s">
        <v>58</v>
      </c>
      <c r="I241" s="361" t="s">
        <v>278</v>
      </c>
      <c r="J241" s="331" t="s">
        <v>80</v>
      </c>
      <c r="K241" s="361">
        <v>34</v>
      </c>
      <c r="L241" s="452" t="str">
        <f>VLOOKUP(P241,'1'!$A$2:$B$68,2)</f>
        <v>Laseri, S.Kom</v>
      </c>
      <c r="M241" s="385" t="e">
        <f>VLOOKUP(Q241,'1'!$A$2:$B$68,2)</f>
        <v>#N/A</v>
      </c>
      <c r="N241" s="162"/>
      <c r="O241" s="105"/>
      <c r="P241" s="81">
        <v>31</v>
      </c>
      <c r="Q241" s="81" t="s">
        <v>14</v>
      </c>
      <c r="V241" s="425"/>
      <c r="W241" s="425"/>
      <c r="X241" s="425"/>
      <c r="Y241" s="425"/>
    </row>
    <row r="242" spans="1:25" ht="21" customHeight="1">
      <c r="B242" s="160"/>
      <c r="C242" s="137" t="s">
        <v>633</v>
      </c>
      <c r="D242" s="481"/>
      <c r="E242" s="533"/>
      <c r="F242" s="328" t="s">
        <v>155</v>
      </c>
      <c r="G242" s="389" t="s">
        <v>158</v>
      </c>
      <c r="H242" s="361" t="s">
        <v>58</v>
      </c>
      <c r="I242" s="361" t="s">
        <v>279</v>
      </c>
      <c r="J242" s="331" t="s">
        <v>80</v>
      </c>
      <c r="K242" s="361">
        <v>34</v>
      </c>
      <c r="L242" s="522"/>
      <c r="M242" s="385" t="e">
        <f>VLOOKUP(Q242,'1'!$A$2:$B$68,2)</f>
        <v>#N/A</v>
      </c>
      <c r="N242" s="162"/>
      <c r="O242" s="105"/>
      <c r="P242" s="81">
        <v>31</v>
      </c>
      <c r="Q242" s="81" t="s">
        <v>14</v>
      </c>
      <c r="V242" s="425"/>
      <c r="W242" s="425"/>
      <c r="X242" s="425"/>
      <c r="Y242" s="425"/>
    </row>
    <row r="243" spans="1:25" ht="21" customHeight="1">
      <c r="B243" s="160"/>
      <c r="C243" s="144" t="s">
        <v>627</v>
      </c>
      <c r="D243" s="436"/>
      <c r="E243" s="534"/>
      <c r="F243" s="328" t="s">
        <v>156</v>
      </c>
      <c r="G243" s="389" t="s">
        <v>159</v>
      </c>
      <c r="H243" s="361" t="s">
        <v>58</v>
      </c>
      <c r="I243" s="361" t="s">
        <v>268</v>
      </c>
      <c r="J243" s="331" t="s">
        <v>80</v>
      </c>
      <c r="K243" s="361">
        <v>32</v>
      </c>
      <c r="L243" s="453"/>
      <c r="M243" s="385" t="e">
        <f>VLOOKUP(Q243,'1'!$A$2:$B$68,2)</f>
        <v>#N/A</v>
      </c>
      <c r="N243" s="162"/>
      <c r="O243" s="105"/>
      <c r="P243" s="81">
        <v>31</v>
      </c>
      <c r="Q243" s="81" t="s">
        <v>14</v>
      </c>
      <c r="V243" s="425"/>
      <c r="W243" s="425"/>
      <c r="X243" s="425"/>
      <c r="Y243" s="425"/>
    </row>
    <row r="244" spans="1:25" ht="21" customHeight="1">
      <c r="B244" s="74"/>
      <c r="C244" s="137"/>
      <c r="D244" s="435">
        <v>3</v>
      </c>
      <c r="E244" s="559" t="s">
        <v>697</v>
      </c>
      <c r="F244" s="336" t="s">
        <v>154</v>
      </c>
      <c r="G244" s="389" t="s">
        <v>142</v>
      </c>
      <c r="H244" s="361" t="s">
        <v>57</v>
      </c>
      <c r="I244" s="361" t="s">
        <v>288</v>
      </c>
      <c r="J244" s="331" t="s">
        <v>87</v>
      </c>
      <c r="K244" s="361">
        <v>22</v>
      </c>
      <c r="L244" s="452" t="str">
        <f>VLOOKUP(P244,'1'!$A$2:$B$68,2)</f>
        <v>Paulus Harsadi, S.Kom, M.Kom</v>
      </c>
      <c r="M244" s="385" t="e">
        <f>VLOOKUP(Q244,'1'!$A$2:$B$68,2)</f>
        <v>#N/A</v>
      </c>
      <c r="N244" s="162"/>
      <c r="O244" s="105"/>
      <c r="P244" s="81">
        <v>32</v>
      </c>
      <c r="Q244" s="81" t="s">
        <v>14</v>
      </c>
      <c r="V244" s="425"/>
      <c r="W244" s="425"/>
      <c r="X244" s="425"/>
      <c r="Y244" s="425"/>
    </row>
    <row r="245" spans="1:25" ht="21" customHeight="1">
      <c r="B245" s="74"/>
      <c r="C245" s="158"/>
      <c r="D245" s="481"/>
      <c r="E245" s="600"/>
      <c r="F245" s="336" t="s">
        <v>155</v>
      </c>
      <c r="G245" s="389" t="s">
        <v>158</v>
      </c>
      <c r="H245" s="361" t="s">
        <v>57</v>
      </c>
      <c r="I245" s="361" t="s">
        <v>376</v>
      </c>
      <c r="J245" s="331" t="s">
        <v>87</v>
      </c>
      <c r="K245" s="361" t="s">
        <v>456</v>
      </c>
      <c r="L245" s="522"/>
      <c r="M245" s="385" t="e">
        <f>VLOOKUP(Q245,'1'!$A$2:$B$68,2)</f>
        <v>#N/A</v>
      </c>
      <c r="N245" s="162"/>
      <c r="O245" s="105"/>
      <c r="P245" s="81">
        <v>32</v>
      </c>
      <c r="Q245" s="81" t="s">
        <v>14</v>
      </c>
      <c r="V245" s="425"/>
      <c r="W245" s="425"/>
      <c r="X245" s="425"/>
      <c r="Y245" s="425"/>
    </row>
    <row r="246" spans="1:25" ht="21" customHeight="1">
      <c r="B246" s="74"/>
      <c r="C246" s="158"/>
      <c r="D246" s="436"/>
      <c r="E246" s="560"/>
      <c r="F246" s="336" t="s">
        <v>156</v>
      </c>
      <c r="G246" s="389" t="s">
        <v>159</v>
      </c>
      <c r="H246" s="361" t="s">
        <v>57</v>
      </c>
      <c r="I246" s="361" t="s">
        <v>377</v>
      </c>
      <c r="J246" s="331" t="s">
        <v>87</v>
      </c>
      <c r="K246" s="361" t="s">
        <v>332</v>
      </c>
      <c r="L246" s="453"/>
      <c r="M246" s="385" t="e">
        <f>VLOOKUP(Q246,'1'!$A$2:$B$68,2)</f>
        <v>#N/A</v>
      </c>
      <c r="N246" s="162"/>
      <c r="O246" s="105"/>
      <c r="P246" s="81">
        <v>32</v>
      </c>
      <c r="Q246" s="81" t="s">
        <v>14</v>
      </c>
      <c r="V246" s="425"/>
      <c r="W246" s="425"/>
      <c r="X246" s="425"/>
      <c r="Y246" s="425"/>
    </row>
    <row r="247" spans="1:25" ht="21.95" customHeight="1">
      <c r="B247" s="160"/>
      <c r="C247" s="309"/>
      <c r="D247" s="388">
        <v>5</v>
      </c>
      <c r="E247" s="333" t="s">
        <v>648</v>
      </c>
      <c r="F247" s="392" t="s">
        <v>154</v>
      </c>
      <c r="G247" s="380" t="s">
        <v>148</v>
      </c>
      <c r="H247" s="361" t="s">
        <v>26</v>
      </c>
      <c r="I247" s="361" t="s">
        <v>200</v>
      </c>
      <c r="J247" s="331" t="s">
        <v>186</v>
      </c>
      <c r="K247" s="361">
        <v>23</v>
      </c>
      <c r="L247" s="156" t="str">
        <f>VLOOKUP(P247,'1'!$A$2:$B$68,2)</f>
        <v>Sri Tomo, S.T, M.Kom</v>
      </c>
      <c r="M247" s="385" t="e">
        <f>VLOOKUP(Q247,'1'!$A$2:$B$68,2)</f>
        <v>#N/A</v>
      </c>
      <c r="N247" s="162"/>
      <c r="O247" s="105"/>
      <c r="P247" s="81">
        <v>45</v>
      </c>
      <c r="Q247" s="81" t="s">
        <v>14</v>
      </c>
      <c r="V247" s="425"/>
      <c r="W247" s="425"/>
      <c r="X247" s="425"/>
      <c r="Y247" s="425"/>
    </row>
    <row r="248" spans="1:25" ht="21.95" customHeight="1">
      <c r="A248" s="99"/>
      <c r="B248" s="74"/>
      <c r="C248" s="158"/>
      <c r="D248" s="435">
        <v>3</v>
      </c>
      <c r="E248" s="437" t="s">
        <v>65</v>
      </c>
      <c r="F248" s="438"/>
      <c r="G248" s="448" t="s">
        <v>148</v>
      </c>
      <c r="H248" s="361" t="s">
        <v>26</v>
      </c>
      <c r="I248" s="361" t="s">
        <v>370</v>
      </c>
      <c r="J248" s="389" t="s">
        <v>166</v>
      </c>
      <c r="K248" s="361" t="s">
        <v>366</v>
      </c>
      <c r="L248" s="452" t="str">
        <f>VLOOKUP(P248,'1'!$A$2:$B$68,2)</f>
        <v>Bambang Satrio Nugroho, S.E, M.M</v>
      </c>
      <c r="M248" s="385" t="e">
        <f>VLOOKUP(Q248,'1'!$A$2:$B$68,2)</f>
        <v>#N/A</v>
      </c>
      <c r="N248" s="162"/>
      <c r="O248" s="105"/>
      <c r="P248" s="81">
        <v>7</v>
      </c>
      <c r="Q248" s="81" t="s">
        <v>14</v>
      </c>
      <c r="V248" s="425"/>
      <c r="W248" s="425"/>
      <c r="X248" s="425"/>
      <c r="Y248" s="425"/>
    </row>
    <row r="249" spans="1:25" ht="21.95" customHeight="1">
      <c r="A249" s="99"/>
      <c r="B249" s="160"/>
      <c r="C249" s="158"/>
      <c r="D249" s="481"/>
      <c r="E249" s="486"/>
      <c r="F249" s="487"/>
      <c r="G249" s="457"/>
      <c r="H249" s="361" t="s">
        <v>57</v>
      </c>
      <c r="I249" s="361" t="s">
        <v>391</v>
      </c>
      <c r="J249" s="380" t="s">
        <v>165</v>
      </c>
      <c r="K249" s="361" t="s">
        <v>486</v>
      </c>
      <c r="L249" s="522"/>
      <c r="M249" s="385" t="e">
        <f>VLOOKUP(Q249,'1'!$A$2:$B$68,2)</f>
        <v>#N/A</v>
      </c>
      <c r="N249" s="162"/>
      <c r="O249" s="105"/>
      <c r="P249" s="81">
        <v>33</v>
      </c>
      <c r="Q249" s="81" t="s">
        <v>14</v>
      </c>
      <c r="V249" s="425"/>
      <c r="W249" s="425"/>
      <c r="X249" s="425"/>
      <c r="Y249" s="425"/>
    </row>
    <row r="250" spans="1:25" ht="21.95" customHeight="1">
      <c r="A250" s="99"/>
      <c r="B250" s="160"/>
      <c r="C250" s="158"/>
      <c r="D250" s="481"/>
      <c r="E250" s="486"/>
      <c r="F250" s="487"/>
      <c r="G250" s="457"/>
      <c r="H250" s="361" t="s">
        <v>57</v>
      </c>
      <c r="I250" s="361" t="s">
        <v>676</v>
      </c>
      <c r="J250" s="389" t="s">
        <v>167</v>
      </c>
      <c r="K250" s="361" t="s">
        <v>340</v>
      </c>
      <c r="L250" s="522"/>
      <c r="M250" s="385" t="e">
        <f>VLOOKUP(Q250,'1'!$A$2:$B$68,2)</f>
        <v>#N/A</v>
      </c>
      <c r="N250" s="162"/>
      <c r="O250" s="105"/>
      <c r="P250" s="81">
        <v>11</v>
      </c>
      <c r="Q250" s="81" t="s">
        <v>14</v>
      </c>
      <c r="V250" s="425"/>
      <c r="W250" s="425"/>
      <c r="X250" s="425"/>
      <c r="Y250" s="425"/>
    </row>
    <row r="251" spans="1:25" ht="21.95" customHeight="1">
      <c r="A251" s="99"/>
      <c r="B251" s="160"/>
      <c r="C251" s="137"/>
      <c r="D251" s="436"/>
      <c r="E251" s="439"/>
      <c r="F251" s="440"/>
      <c r="G251" s="457"/>
      <c r="H251" s="361" t="s">
        <v>57</v>
      </c>
      <c r="I251" s="361" t="s">
        <v>392</v>
      </c>
      <c r="J251" s="448" t="s">
        <v>164</v>
      </c>
      <c r="K251" s="361" t="s">
        <v>332</v>
      </c>
      <c r="L251" s="522"/>
      <c r="M251" s="460" t="e">
        <f>VLOOKUP(Q251,'1'!$A$2:$B$68,2)</f>
        <v>#N/A</v>
      </c>
      <c r="N251" s="162"/>
      <c r="O251" s="105"/>
      <c r="P251" s="81">
        <v>39</v>
      </c>
      <c r="Q251" s="81" t="s">
        <v>14</v>
      </c>
      <c r="V251" s="425"/>
      <c r="W251" s="425"/>
      <c r="X251" s="425"/>
      <c r="Y251" s="425"/>
    </row>
    <row r="252" spans="1:25" ht="21.95" customHeight="1">
      <c r="A252" s="99"/>
      <c r="B252" s="74"/>
      <c r="C252" s="158"/>
      <c r="D252" s="372">
        <v>5</v>
      </c>
      <c r="E252" s="439" t="s">
        <v>65</v>
      </c>
      <c r="F252" s="440"/>
      <c r="G252" s="449"/>
      <c r="H252" s="361" t="s">
        <v>56</v>
      </c>
      <c r="I252" s="361" t="s">
        <v>358</v>
      </c>
      <c r="J252" s="449"/>
      <c r="K252" s="361" t="s">
        <v>359</v>
      </c>
      <c r="L252" s="453"/>
      <c r="M252" s="461"/>
      <c r="N252" s="162"/>
      <c r="O252" s="105"/>
      <c r="P252" s="81" t="s">
        <v>14</v>
      </c>
      <c r="Q252" s="81" t="s">
        <v>14</v>
      </c>
      <c r="V252" s="425"/>
      <c r="W252" s="425"/>
      <c r="X252" s="425"/>
      <c r="Y252" s="425"/>
    </row>
    <row r="253" spans="1:25" ht="21" customHeight="1">
      <c r="B253" s="20"/>
      <c r="C253" s="137"/>
      <c r="D253" s="117"/>
      <c r="E253" s="179"/>
      <c r="F253" s="179"/>
      <c r="G253" s="389"/>
      <c r="L253" s="276"/>
      <c r="M253" s="55"/>
      <c r="N253" s="161"/>
      <c r="O253" s="105"/>
      <c r="P253" s="81" t="s">
        <v>14</v>
      </c>
      <c r="Q253" s="81" t="s">
        <v>14</v>
      </c>
      <c r="V253" s="425">
        <v>8</v>
      </c>
      <c r="W253" s="425">
        <v>20</v>
      </c>
      <c r="X253" s="425"/>
      <c r="Y253" s="425"/>
    </row>
    <row r="254" spans="1:25" ht="21" customHeight="1">
      <c r="B254" s="7"/>
      <c r="C254" s="137"/>
      <c r="D254" s="513" t="s">
        <v>39</v>
      </c>
      <c r="E254" s="514"/>
      <c r="F254" s="514"/>
      <c r="G254" s="514"/>
      <c r="H254" s="514"/>
      <c r="I254" s="514"/>
      <c r="J254" s="514"/>
      <c r="K254" s="514"/>
      <c r="L254" s="514"/>
      <c r="M254" s="515"/>
      <c r="N254" s="161"/>
      <c r="O254" s="105"/>
      <c r="P254" s="81" t="s">
        <v>14</v>
      </c>
      <c r="Q254" s="81" t="s">
        <v>14</v>
      </c>
      <c r="V254" s="425"/>
      <c r="W254" s="425"/>
      <c r="X254" s="425"/>
      <c r="Y254" s="425"/>
    </row>
    <row r="255" spans="1:25" ht="21" customHeight="1">
      <c r="B255" s="6"/>
      <c r="C255" s="350" t="s">
        <v>118</v>
      </c>
      <c r="D255" s="388">
        <v>3</v>
      </c>
      <c r="E255" s="462" t="s">
        <v>127</v>
      </c>
      <c r="F255" s="463"/>
      <c r="G255" s="389" t="s">
        <v>143</v>
      </c>
      <c r="H255" s="361" t="s">
        <v>21</v>
      </c>
      <c r="I255" s="361" t="s">
        <v>308</v>
      </c>
      <c r="J255" s="361" t="s">
        <v>164</v>
      </c>
      <c r="K255" s="361" t="s">
        <v>677</v>
      </c>
      <c r="L255" s="432" t="str">
        <f>VLOOKUP(P255,'1'!$A$2:$B$68,2)</f>
        <v>Dra. Andriani KKW, M.Kom, Akt</v>
      </c>
      <c r="M255" s="400" t="str">
        <f>VLOOKUP(Q255,'1'!$A$2:$B$68,2)</f>
        <v>Setiyowati, S.Kom, M.Kom</v>
      </c>
      <c r="N255" s="162"/>
      <c r="O255" s="105"/>
      <c r="P255" s="81">
        <v>18</v>
      </c>
      <c r="Q255" s="81">
        <v>38</v>
      </c>
      <c r="V255" s="425"/>
      <c r="W255" s="425"/>
      <c r="X255" s="425"/>
      <c r="Y255" s="425"/>
    </row>
    <row r="256" spans="1:25" ht="21.95" customHeight="1">
      <c r="B256" s="6"/>
      <c r="C256" s="350" t="s">
        <v>118</v>
      </c>
      <c r="D256" s="388">
        <v>5</v>
      </c>
      <c r="E256" s="601" t="s">
        <v>179</v>
      </c>
      <c r="F256" s="602"/>
      <c r="G256" s="382" t="s">
        <v>143</v>
      </c>
      <c r="H256" s="361" t="s">
        <v>20</v>
      </c>
      <c r="I256" s="361" t="s">
        <v>567</v>
      </c>
      <c r="J256" s="361" t="s">
        <v>163</v>
      </c>
      <c r="K256" s="361" t="s">
        <v>349</v>
      </c>
      <c r="L256" s="432" t="str">
        <f>VLOOKUP(P256,'1'!$A$2:$B$68,2)</f>
        <v>Bambang Satrio Nugroho, S.E, M.M</v>
      </c>
      <c r="M256" s="385" t="e">
        <f>VLOOKUP(Q256,'1'!$A$2:$B$68,2)</f>
        <v>#N/A</v>
      </c>
      <c r="N256" s="162"/>
      <c r="O256" s="105"/>
      <c r="P256" s="81">
        <v>7</v>
      </c>
      <c r="Q256" s="81" t="s">
        <v>14</v>
      </c>
      <c r="V256" s="425"/>
      <c r="W256" s="425"/>
      <c r="X256" s="425"/>
      <c r="Y256" s="425"/>
    </row>
    <row r="257" spans="2:25" ht="21" customHeight="1">
      <c r="B257" s="6"/>
      <c r="C257" s="137" t="s">
        <v>46</v>
      </c>
      <c r="D257" s="435">
        <v>1</v>
      </c>
      <c r="E257" s="607" t="s">
        <v>145</v>
      </c>
      <c r="F257" s="578" t="s">
        <v>154</v>
      </c>
      <c r="G257" s="448" t="s">
        <v>143</v>
      </c>
      <c r="H257" s="361" t="s">
        <v>56</v>
      </c>
      <c r="I257" s="361" t="s">
        <v>284</v>
      </c>
      <c r="J257" s="529" t="s">
        <v>73</v>
      </c>
      <c r="K257" s="361" t="s">
        <v>318</v>
      </c>
      <c r="L257" s="693" t="str">
        <f>VLOOKUP(P257,'1'!$A$2:$B$68,2)</f>
        <v>Siti Rohmah, S.Kom</v>
      </c>
      <c r="M257" s="598" t="e">
        <f>VLOOKUP(Q257,'1'!$A$2:$B$68,2)</f>
        <v>#N/A</v>
      </c>
      <c r="N257" s="162"/>
      <c r="O257" s="105"/>
      <c r="P257" s="81">
        <v>39</v>
      </c>
      <c r="Q257" s="81" t="s">
        <v>14</v>
      </c>
      <c r="V257" s="425"/>
      <c r="W257" s="425"/>
      <c r="X257" s="425"/>
      <c r="Y257" s="425"/>
    </row>
    <row r="258" spans="2:25" ht="21" customHeight="1">
      <c r="B258" s="6"/>
      <c r="C258" s="137" t="s">
        <v>633</v>
      </c>
      <c r="D258" s="481"/>
      <c r="E258" s="608"/>
      <c r="F258" s="579"/>
      <c r="G258" s="449"/>
      <c r="H258" s="361" t="s">
        <v>57</v>
      </c>
      <c r="I258" s="361" t="s">
        <v>374</v>
      </c>
      <c r="J258" s="475"/>
      <c r="K258" s="361" t="s">
        <v>230</v>
      </c>
      <c r="L258" s="695"/>
      <c r="M258" s="599"/>
      <c r="N258" s="162"/>
      <c r="O258" s="105"/>
      <c r="P258" s="81">
        <v>39</v>
      </c>
      <c r="Q258" s="81" t="s">
        <v>14</v>
      </c>
      <c r="V258" s="425"/>
      <c r="W258" s="425"/>
      <c r="X258" s="425"/>
      <c r="Y258" s="425"/>
    </row>
    <row r="259" spans="2:25" ht="21" customHeight="1">
      <c r="B259" s="7"/>
      <c r="C259" s="144" t="s">
        <v>627</v>
      </c>
      <c r="D259" s="435">
        <v>5</v>
      </c>
      <c r="E259" s="445" t="s">
        <v>149</v>
      </c>
      <c r="F259" s="336" t="s">
        <v>154</v>
      </c>
      <c r="G259" s="389" t="s">
        <v>143</v>
      </c>
      <c r="H259" s="361" t="s">
        <v>57</v>
      </c>
      <c r="I259" s="361" t="s">
        <v>299</v>
      </c>
      <c r="J259" s="301" t="s">
        <v>79</v>
      </c>
      <c r="K259" s="361">
        <v>20</v>
      </c>
      <c r="L259" s="681" t="str">
        <f>VLOOKUP(P259,'1'!$A$2:$B$68,2)</f>
        <v>Bebas Widada, S.Si, M.Kom</v>
      </c>
      <c r="M259" s="385" t="e">
        <f>VLOOKUP(Q259,'1'!$A$2:$B$68,2)</f>
        <v>#N/A</v>
      </c>
      <c r="N259" s="162"/>
      <c r="O259" s="105"/>
      <c r="P259" s="81">
        <v>10</v>
      </c>
      <c r="Q259" s="81" t="s">
        <v>14</v>
      </c>
      <c r="V259" s="425"/>
      <c r="W259" s="425"/>
      <c r="X259" s="425"/>
      <c r="Y259" s="425"/>
    </row>
    <row r="260" spans="2:25" ht="21" customHeight="1">
      <c r="B260" s="7"/>
      <c r="C260" s="138"/>
      <c r="D260" s="436"/>
      <c r="E260" s="597"/>
      <c r="F260" s="336" t="s">
        <v>155</v>
      </c>
      <c r="G260" s="389" t="s">
        <v>256</v>
      </c>
      <c r="H260" s="361" t="s">
        <v>57</v>
      </c>
      <c r="I260" s="361" t="s">
        <v>568</v>
      </c>
      <c r="J260" s="301" t="s">
        <v>79</v>
      </c>
      <c r="K260" s="361">
        <v>12</v>
      </c>
      <c r="L260" s="683"/>
      <c r="M260" s="385" t="e">
        <f>VLOOKUP(Q260,'1'!$A$2:$B$68,2)</f>
        <v>#N/A</v>
      </c>
      <c r="N260" s="162"/>
      <c r="O260" s="105"/>
      <c r="P260" s="81">
        <v>10</v>
      </c>
      <c r="Q260" s="81" t="s">
        <v>14</v>
      </c>
      <c r="V260" s="425"/>
      <c r="W260" s="425"/>
      <c r="X260" s="425"/>
      <c r="Y260" s="425"/>
    </row>
    <row r="261" spans="2:25" ht="21" customHeight="1">
      <c r="B261" s="6"/>
      <c r="C261" s="138"/>
      <c r="D261" s="435">
        <v>3</v>
      </c>
      <c r="E261" s="559" t="s">
        <v>697</v>
      </c>
      <c r="F261" s="336" t="s">
        <v>154</v>
      </c>
      <c r="G261" s="389" t="s">
        <v>143</v>
      </c>
      <c r="H261" s="361" t="s">
        <v>58</v>
      </c>
      <c r="I261" s="361" t="s">
        <v>351</v>
      </c>
      <c r="J261" s="301" t="s">
        <v>87</v>
      </c>
      <c r="K261" s="361" t="s">
        <v>217</v>
      </c>
      <c r="L261" s="681" t="str">
        <f>VLOOKUP(P261,'1'!$A$2:$B$68,2)</f>
        <v>Sri Siswanti, M.Kom</v>
      </c>
      <c r="M261" s="385" t="e">
        <f>VLOOKUP(Q261,'1'!$A$2:$B$68,2)</f>
        <v>#N/A</v>
      </c>
      <c r="N261" s="162"/>
      <c r="O261" s="105"/>
      <c r="P261" s="81">
        <v>42</v>
      </c>
      <c r="Q261" s="81" t="s">
        <v>14</v>
      </c>
      <c r="V261" s="425"/>
      <c r="W261" s="425"/>
      <c r="X261" s="425"/>
      <c r="Y261" s="425"/>
    </row>
    <row r="262" spans="2:25" ht="21" customHeight="1">
      <c r="B262" s="6"/>
      <c r="C262" s="138"/>
      <c r="D262" s="436"/>
      <c r="E262" s="560"/>
      <c r="F262" s="336" t="s">
        <v>155</v>
      </c>
      <c r="G262" s="389" t="s">
        <v>157</v>
      </c>
      <c r="H262" s="361" t="s">
        <v>58</v>
      </c>
      <c r="I262" s="361" t="s">
        <v>535</v>
      </c>
      <c r="J262" s="301" t="s">
        <v>87</v>
      </c>
      <c r="K262" s="361">
        <v>19</v>
      </c>
      <c r="L262" s="683"/>
      <c r="M262" s="385" t="e">
        <f>VLOOKUP(Q262,'1'!$A$2:$B$68,2)</f>
        <v>#N/A</v>
      </c>
      <c r="N262" s="162"/>
      <c r="O262" s="105"/>
      <c r="P262" s="81">
        <v>42</v>
      </c>
      <c r="Q262" s="81" t="s">
        <v>14</v>
      </c>
      <c r="V262" s="425"/>
      <c r="W262" s="425"/>
      <c r="X262" s="425"/>
      <c r="Y262" s="425"/>
    </row>
    <row r="263" spans="2:25" ht="21" customHeight="1">
      <c r="B263" s="6"/>
      <c r="C263" s="138"/>
      <c r="D263" s="388">
        <v>5</v>
      </c>
      <c r="E263" s="333" t="s">
        <v>648</v>
      </c>
      <c r="F263" s="334" t="s">
        <v>154</v>
      </c>
      <c r="G263" s="389" t="s">
        <v>157</v>
      </c>
      <c r="H263" s="361" t="s">
        <v>26</v>
      </c>
      <c r="I263" s="361" t="s">
        <v>438</v>
      </c>
      <c r="J263" s="301" t="s">
        <v>186</v>
      </c>
      <c r="K263" s="384" t="s">
        <v>432</v>
      </c>
      <c r="L263" s="432" t="str">
        <f>VLOOKUP(P263,'1'!$A$2:$B$68,2)</f>
        <v>Sri Tomo, S.T, M.Kom</v>
      </c>
      <c r="M263" s="194" t="e">
        <f>VLOOKUP(Q263,'1'!$A$2:$B$68,2)</f>
        <v>#N/A</v>
      </c>
      <c r="N263" s="162"/>
      <c r="O263" s="105"/>
      <c r="P263" s="81">
        <v>45</v>
      </c>
      <c r="Q263" s="81" t="s">
        <v>14</v>
      </c>
      <c r="V263" s="425"/>
      <c r="W263" s="425"/>
      <c r="X263" s="425"/>
      <c r="Y263" s="425"/>
    </row>
    <row r="264" spans="2:25" ht="21.95" customHeight="1">
      <c r="B264" s="6"/>
      <c r="C264" s="362"/>
      <c r="D264" s="435">
        <v>3</v>
      </c>
      <c r="E264" s="437" t="s">
        <v>65</v>
      </c>
      <c r="F264" s="438"/>
      <c r="G264" s="448" t="s">
        <v>171</v>
      </c>
      <c r="H264" s="361" t="s">
        <v>57</v>
      </c>
      <c r="I264" s="361" t="s">
        <v>415</v>
      </c>
      <c r="J264" s="384" t="s">
        <v>164</v>
      </c>
      <c r="K264" s="361" t="s">
        <v>230</v>
      </c>
      <c r="L264" s="681" t="str">
        <f>VLOOKUP(P264,'1'!$A$2:$B$68,2)</f>
        <v>Bambang Satrio Nugroho, S.E, M.M</v>
      </c>
      <c r="M264" s="385" t="e">
        <f>VLOOKUP(Q264,'1'!$A$2:$B$68,2)</f>
        <v>#N/A</v>
      </c>
      <c r="N264" s="162"/>
      <c r="O264" s="105"/>
      <c r="P264" s="81">
        <v>7</v>
      </c>
      <c r="Q264" s="81" t="s">
        <v>14</v>
      </c>
      <c r="V264" s="425"/>
      <c r="W264" s="425"/>
      <c r="X264" s="425"/>
      <c r="Y264" s="425"/>
    </row>
    <row r="265" spans="2:25" ht="21.95" customHeight="1">
      <c r="B265" s="7"/>
      <c r="C265" s="362"/>
      <c r="D265" s="436"/>
      <c r="E265" s="439"/>
      <c r="F265" s="440"/>
      <c r="G265" s="457"/>
      <c r="H265" s="361" t="s">
        <v>26</v>
      </c>
      <c r="I265" s="361" t="s">
        <v>218</v>
      </c>
      <c r="J265" s="458" t="s">
        <v>163</v>
      </c>
      <c r="K265" s="361">
        <v>16</v>
      </c>
      <c r="L265" s="682"/>
      <c r="M265" s="460" t="e">
        <f>VLOOKUP(Q265,'1'!$A$2:$B$68,2)</f>
        <v>#N/A</v>
      </c>
      <c r="N265" s="162"/>
      <c r="O265" s="105"/>
      <c r="P265" s="81">
        <v>33</v>
      </c>
      <c r="Q265" s="81" t="s">
        <v>14</v>
      </c>
      <c r="V265" s="425"/>
      <c r="W265" s="425"/>
      <c r="X265" s="425"/>
      <c r="Y265" s="425"/>
    </row>
    <row r="266" spans="2:25" ht="21.95" customHeight="1">
      <c r="B266" s="7"/>
      <c r="C266" s="362"/>
      <c r="D266" s="388">
        <v>5</v>
      </c>
      <c r="E266" s="441" t="s">
        <v>65</v>
      </c>
      <c r="F266" s="442"/>
      <c r="G266" s="449"/>
      <c r="H266" s="361" t="s">
        <v>21</v>
      </c>
      <c r="I266" s="361" t="s">
        <v>198</v>
      </c>
      <c r="J266" s="459"/>
      <c r="K266" s="361">
        <v>1</v>
      </c>
      <c r="L266" s="683"/>
      <c r="M266" s="461"/>
      <c r="N266" s="162"/>
      <c r="O266" s="105"/>
      <c r="P266" s="81" t="s">
        <v>14</v>
      </c>
      <c r="Q266" s="81" t="s">
        <v>14</v>
      </c>
      <c r="V266" s="425"/>
      <c r="W266" s="425"/>
      <c r="X266" s="425"/>
      <c r="Y266" s="425"/>
    </row>
    <row r="267" spans="2:25" ht="21" customHeight="1" thickBot="1">
      <c r="B267" s="277"/>
      <c r="C267" s="312"/>
      <c r="D267" s="278"/>
      <c r="E267" s="279"/>
      <c r="F267" s="280"/>
      <c r="G267" s="278"/>
      <c r="H267" s="278"/>
      <c r="I267" s="278"/>
      <c r="J267" s="278"/>
      <c r="K267" s="526" t="s">
        <v>47</v>
      </c>
      <c r="L267" s="281"/>
      <c r="M267" s="239"/>
      <c r="N267" s="189"/>
      <c r="O267" s="105"/>
      <c r="V267" s="425"/>
      <c r="W267" s="425"/>
      <c r="X267" s="425"/>
      <c r="Y267" s="425"/>
    </row>
    <row r="268" spans="2:25" ht="21" customHeight="1" thickTop="1">
      <c r="B268" s="267"/>
      <c r="C268" s="254"/>
      <c r="D268" s="255"/>
      <c r="E268" s="256"/>
      <c r="F268" s="257"/>
      <c r="G268" s="255"/>
      <c r="H268" s="255"/>
      <c r="I268" s="255"/>
      <c r="J268" s="255"/>
      <c r="K268" s="527"/>
      <c r="L268" s="268"/>
      <c r="M268" s="209"/>
      <c r="N268" s="189"/>
      <c r="O268" s="105"/>
      <c r="V268" s="425"/>
      <c r="W268" s="425"/>
      <c r="X268" s="425"/>
      <c r="Y268" s="425"/>
    </row>
    <row r="269" spans="2:25" ht="21" customHeight="1">
      <c r="B269" s="248" t="s">
        <v>248</v>
      </c>
      <c r="C269" s="137" t="s">
        <v>47</v>
      </c>
      <c r="D269" s="435">
        <v>1</v>
      </c>
      <c r="E269" s="532" t="s">
        <v>731</v>
      </c>
      <c r="F269" s="328" t="s">
        <v>154</v>
      </c>
      <c r="G269" s="389" t="s">
        <v>142</v>
      </c>
      <c r="H269" s="361" t="s">
        <v>58</v>
      </c>
      <c r="I269" s="361" t="s">
        <v>499</v>
      </c>
      <c r="J269" s="390" t="s">
        <v>73</v>
      </c>
      <c r="K269" s="361" t="s">
        <v>463</v>
      </c>
      <c r="L269" s="452" t="str">
        <f>VLOOKUP(P269,'1'!$A$2:$B$68,2)</f>
        <v>Sri Hariyati Fitriasih, M.Kom</v>
      </c>
      <c r="M269" s="385" t="e">
        <f>VLOOKUP(Q269,'1'!$A$2:$B$68,2)</f>
        <v>#N/A</v>
      </c>
      <c r="N269" s="162"/>
      <c r="O269" s="105"/>
      <c r="P269" s="81">
        <v>40</v>
      </c>
      <c r="Q269" s="81" t="s">
        <v>14</v>
      </c>
      <c r="V269" s="425"/>
      <c r="W269" s="425"/>
      <c r="X269" s="425"/>
      <c r="Y269" s="425"/>
    </row>
    <row r="270" spans="2:25" ht="21" customHeight="1">
      <c r="B270" s="160"/>
      <c r="C270" s="137" t="s">
        <v>634</v>
      </c>
      <c r="D270" s="481"/>
      <c r="E270" s="533"/>
      <c r="F270" s="328" t="s">
        <v>155</v>
      </c>
      <c r="G270" s="389" t="s">
        <v>158</v>
      </c>
      <c r="H270" s="361" t="s">
        <v>58</v>
      </c>
      <c r="I270" s="361" t="s">
        <v>268</v>
      </c>
      <c r="J270" s="301" t="s">
        <v>73</v>
      </c>
      <c r="K270" s="361">
        <v>32</v>
      </c>
      <c r="L270" s="453"/>
      <c r="M270" s="385" t="e">
        <f>VLOOKUP(Q270,'1'!$A$2:$B$68,2)</f>
        <v>#N/A</v>
      </c>
      <c r="N270" s="162"/>
      <c r="O270" s="105"/>
      <c r="P270" s="81">
        <v>40</v>
      </c>
      <c r="Q270" s="81" t="s">
        <v>14</v>
      </c>
      <c r="V270" s="425"/>
      <c r="W270" s="425"/>
      <c r="X270" s="425"/>
      <c r="Y270" s="425"/>
    </row>
    <row r="271" spans="2:25" ht="21" customHeight="1">
      <c r="B271" s="247"/>
      <c r="C271" s="144" t="s">
        <v>627</v>
      </c>
      <c r="D271" s="435">
        <v>5</v>
      </c>
      <c r="E271" s="445" t="s">
        <v>149</v>
      </c>
      <c r="F271" s="336" t="s">
        <v>154</v>
      </c>
      <c r="G271" s="389" t="s">
        <v>142</v>
      </c>
      <c r="H271" s="361" t="s">
        <v>57</v>
      </c>
      <c r="I271" s="361" t="s">
        <v>401</v>
      </c>
      <c r="J271" s="390" t="s">
        <v>79</v>
      </c>
      <c r="K271" s="361" t="s">
        <v>442</v>
      </c>
      <c r="L271" s="452" t="str">
        <f>VLOOKUP(P271,'1'!$A$2:$B$68,2)</f>
        <v>Bebas Widada, S.Si, M.Kom</v>
      </c>
      <c r="M271" s="385" t="e">
        <f>VLOOKUP(Q271,'1'!$A$2:$B$68,2)</f>
        <v>#N/A</v>
      </c>
      <c r="N271" s="162"/>
      <c r="O271" s="105"/>
      <c r="P271" s="81">
        <v>10</v>
      </c>
      <c r="Q271" s="81" t="s">
        <v>14</v>
      </c>
      <c r="V271" s="425"/>
      <c r="W271" s="425"/>
      <c r="X271" s="425"/>
      <c r="Y271" s="425"/>
    </row>
    <row r="272" spans="2:25" ht="21" customHeight="1">
      <c r="B272" s="247"/>
      <c r="C272" s="138"/>
      <c r="D272" s="481"/>
      <c r="E272" s="446"/>
      <c r="F272" s="405" t="s">
        <v>155</v>
      </c>
      <c r="G272" s="379" t="s">
        <v>158</v>
      </c>
      <c r="H272" s="361" t="s">
        <v>57</v>
      </c>
      <c r="I272" s="361" t="s">
        <v>201</v>
      </c>
      <c r="J272" s="390" t="s">
        <v>79</v>
      </c>
      <c r="K272" s="361">
        <v>22</v>
      </c>
      <c r="L272" s="522"/>
      <c r="M272" s="385" t="e">
        <f>VLOOKUP(Q272,'1'!$A$2:$B$68,2)</f>
        <v>#N/A</v>
      </c>
      <c r="N272" s="162"/>
      <c r="O272" s="105"/>
      <c r="P272" s="81">
        <v>10</v>
      </c>
      <c r="Q272" s="81" t="s">
        <v>14</v>
      </c>
      <c r="V272" s="425"/>
      <c r="W272" s="425"/>
      <c r="X272" s="425"/>
      <c r="Y272" s="425"/>
    </row>
    <row r="273" spans="2:43" ht="21" customHeight="1">
      <c r="B273" s="247"/>
      <c r="C273" s="138"/>
      <c r="D273" s="481"/>
      <c r="E273" s="446"/>
      <c r="F273" s="336" t="s">
        <v>156</v>
      </c>
      <c r="G273" s="389" t="s">
        <v>237</v>
      </c>
      <c r="H273" s="361" t="s">
        <v>57</v>
      </c>
      <c r="I273" s="361" t="s">
        <v>395</v>
      </c>
      <c r="J273" s="301" t="s">
        <v>79</v>
      </c>
      <c r="K273" s="361" t="s">
        <v>443</v>
      </c>
      <c r="L273" s="453"/>
      <c r="M273" s="385" t="e">
        <f>VLOOKUP(Q273,'1'!$A$2:$B$68,2)</f>
        <v>#N/A</v>
      </c>
      <c r="N273" s="162"/>
      <c r="O273" s="105"/>
      <c r="P273" s="81">
        <v>10</v>
      </c>
      <c r="Q273" s="81" t="s">
        <v>14</v>
      </c>
      <c r="V273" s="425"/>
      <c r="W273" s="425"/>
      <c r="X273" s="425"/>
      <c r="Y273" s="425"/>
    </row>
    <row r="274" spans="2:43" ht="21" customHeight="1">
      <c r="B274" s="160"/>
      <c r="C274" s="139"/>
      <c r="D274" s="371">
        <v>5</v>
      </c>
      <c r="E274" s="441" t="s">
        <v>132</v>
      </c>
      <c r="F274" s="442"/>
      <c r="G274" s="389" t="s">
        <v>159</v>
      </c>
      <c r="H274" s="361" t="s">
        <v>26</v>
      </c>
      <c r="I274" s="361" t="s">
        <v>200</v>
      </c>
      <c r="J274" s="402" t="s">
        <v>164</v>
      </c>
      <c r="K274" s="361">
        <v>23</v>
      </c>
      <c r="L274" s="156" t="str">
        <f>VLOOKUP(P274,'1'!$A$2:$B$68,2)</f>
        <v>Dwi Remawati, S.Kom, M.Kom</v>
      </c>
      <c r="M274" s="385" t="e">
        <f>VLOOKUP(Q274,'1'!$A$2:$B$68,2)</f>
        <v>#N/A</v>
      </c>
      <c r="N274" s="162"/>
      <c r="O274" s="105"/>
      <c r="P274" s="81">
        <v>20</v>
      </c>
      <c r="Q274" s="81" t="s">
        <v>14</v>
      </c>
      <c r="V274" s="425"/>
      <c r="W274" s="425"/>
      <c r="X274" s="425"/>
      <c r="Y274" s="425"/>
    </row>
    <row r="275" spans="2:43" ht="21" customHeight="1">
      <c r="B275" s="74"/>
      <c r="C275" s="139"/>
      <c r="D275" s="435" t="s">
        <v>66</v>
      </c>
      <c r="E275" s="479" t="s">
        <v>150</v>
      </c>
      <c r="F275" s="480"/>
      <c r="G275" s="448" t="s">
        <v>159</v>
      </c>
      <c r="H275" s="361" t="s">
        <v>58</v>
      </c>
      <c r="I275" s="361" t="s">
        <v>231</v>
      </c>
      <c r="J275" s="458" t="s">
        <v>165</v>
      </c>
      <c r="K275" s="361">
        <v>4</v>
      </c>
      <c r="L275" s="452" t="str">
        <f>VLOOKUP(P275,'1'!$A$2:$B$68,2)</f>
        <v>Yustina Retno, S.T, M.Cs</v>
      </c>
      <c r="M275" s="460" t="e">
        <f>VLOOKUP(Q275,'1'!$A$2:$B$68,2)</f>
        <v>#N/A</v>
      </c>
      <c r="N275" s="429"/>
      <c r="O275" s="155"/>
      <c r="P275" s="99">
        <v>55</v>
      </c>
      <c r="Q275" s="99" t="s">
        <v>14</v>
      </c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</row>
    <row r="276" spans="2:43" ht="21" customHeight="1">
      <c r="B276" s="74"/>
      <c r="C276" s="139"/>
      <c r="D276" s="481"/>
      <c r="E276" s="566"/>
      <c r="F276" s="567"/>
      <c r="G276" s="457"/>
      <c r="H276" s="361" t="s">
        <v>58</v>
      </c>
      <c r="I276" s="361" t="s">
        <v>341</v>
      </c>
      <c r="J276" s="459"/>
      <c r="K276" s="361" t="s">
        <v>342</v>
      </c>
      <c r="L276" s="453"/>
      <c r="M276" s="461"/>
      <c r="N276" s="429"/>
      <c r="O276" s="155"/>
      <c r="P276" s="99" t="s">
        <v>14</v>
      </c>
      <c r="Q276" s="99" t="s">
        <v>14</v>
      </c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</row>
    <row r="277" spans="2:43" ht="21" customHeight="1">
      <c r="B277" s="74"/>
      <c r="C277" s="139"/>
      <c r="D277" s="435">
        <v>1</v>
      </c>
      <c r="E277" s="589" t="s">
        <v>92</v>
      </c>
      <c r="F277" s="590"/>
      <c r="G277" s="448" t="s">
        <v>159</v>
      </c>
      <c r="H277" s="361" t="s">
        <v>57</v>
      </c>
      <c r="I277" s="361" t="s">
        <v>269</v>
      </c>
      <c r="J277" s="361" t="s">
        <v>168</v>
      </c>
      <c r="K277" s="361">
        <v>31</v>
      </c>
      <c r="L277" s="452" t="str">
        <f>VLOOKUP(P277,'1'!$A$2:$B$68,2)</f>
        <v>Siti Rohmah, S.Kom</v>
      </c>
      <c r="M277" s="385" t="e">
        <f>VLOOKUP(Q277,'1'!$A$2:$B$68,2)</f>
        <v>#N/A</v>
      </c>
      <c r="N277" s="162"/>
      <c r="O277" s="105"/>
      <c r="P277" s="81">
        <v>39</v>
      </c>
      <c r="Q277" s="81" t="s">
        <v>14</v>
      </c>
      <c r="V277" s="425"/>
      <c r="W277" s="425"/>
      <c r="X277" s="425"/>
      <c r="Y277" s="425"/>
    </row>
    <row r="278" spans="2:43" ht="21" customHeight="1">
      <c r="B278" s="74"/>
      <c r="C278" s="139"/>
      <c r="D278" s="481"/>
      <c r="E278" s="591"/>
      <c r="F278" s="592"/>
      <c r="G278" s="457"/>
      <c r="H278" s="361" t="s">
        <v>57</v>
      </c>
      <c r="I278" s="361" t="s">
        <v>280</v>
      </c>
      <c r="J278" s="458" t="s">
        <v>169</v>
      </c>
      <c r="K278" s="361">
        <v>17</v>
      </c>
      <c r="L278" s="522"/>
      <c r="M278" s="460" t="e">
        <f>VLOOKUP(Q278,'1'!$A$2:$B$68,2)</f>
        <v>#N/A</v>
      </c>
      <c r="N278" s="162"/>
      <c r="O278" s="105"/>
      <c r="P278" s="81">
        <v>9</v>
      </c>
      <c r="Q278" s="81" t="s">
        <v>14</v>
      </c>
      <c r="V278" s="425"/>
      <c r="W278" s="425"/>
      <c r="X278" s="425"/>
      <c r="Y278" s="425"/>
    </row>
    <row r="279" spans="2:43" ht="21" customHeight="1">
      <c r="B279" s="74"/>
      <c r="C279" s="139"/>
      <c r="D279" s="481"/>
      <c r="E279" s="591"/>
      <c r="F279" s="592"/>
      <c r="G279" s="457"/>
      <c r="H279" s="361" t="s">
        <v>56</v>
      </c>
      <c r="I279" s="361" t="s">
        <v>271</v>
      </c>
      <c r="J279" s="459"/>
      <c r="K279" s="361" t="s">
        <v>313</v>
      </c>
      <c r="L279" s="453"/>
      <c r="M279" s="461"/>
      <c r="N279" s="162"/>
      <c r="O279" s="105"/>
      <c r="P279" s="81" t="s">
        <v>14</v>
      </c>
      <c r="Q279" s="81" t="s">
        <v>14</v>
      </c>
      <c r="V279" s="425"/>
      <c r="W279" s="425"/>
      <c r="X279" s="425"/>
      <c r="Y279" s="425">
        <v>26</v>
      </c>
    </row>
    <row r="280" spans="2:43" ht="21" customHeight="1">
      <c r="B280" s="74"/>
      <c r="C280" s="139"/>
      <c r="D280" s="435">
        <v>1</v>
      </c>
      <c r="E280" s="589" t="s">
        <v>92</v>
      </c>
      <c r="F280" s="590"/>
      <c r="G280" s="448" t="s">
        <v>148</v>
      </c>
      <c r="H280" s="361" t="s">
        <v>58</v>
      </c>
      <c r="I280" s="361" t="s">
        <v>278</v>
      </c>
      <c r="J280" s="361" t="s">
        <v>168</v>
      </c>
      <c r="K280" s="361">
        <v>34</v>
      </c>
      <c r="L280" s="452" t="str">
        <f>VLOOKUP(P280,'1'!$A$2:$B$68,2)</f>
        <v>Mawar Hardiyanti, S.Kom</v>
      </c>
      <c r="M280" s="385" t="e">
        <f>VLOOKUP(Q280,'1'!$A$2:$B$68,2)</f>
        <v>#N/A</v>
      </c>
      <c r="N280" s="162"/>
      <c r="O280" s="105"/>
      <c r="P280" s="81">
        <v>15</v>
      </c>
      <c r="Q280" s="81" t="s">
        <v>14</v>
      </c>
      <c r="V280" s="425"/>
      <c r="W280" s="425"/>
      <c r="X280" s="425"/>
      <c r="Y280" s="425"/>
    </row>
    <row r="281" spans="2:43" ht="21" customHeight="1">
      <c r="B281" s="74"/>
      <c r="C281" s="139"/>
      <c r="D281" s="481"/>
      <c r="E281" s="591"/>
      <c r="F281" s="592"/>
      <c r="G281" s="457"/>
      <c r="H281" s="361" t="s">
        <v>58</v>
      </c>
      <c r="I281" s="361" t="s">
        <v>279</v>
      </c>
      <c r="J281" s="361" t="s">
        <v>170</v>
      </c>
      <c r="K281" s="361">
        <v>34</v>
      </c>
      <c r="L281" s="522"/>
      <c r="M281" s="385" t="e">
        <f>VLOOKUP(Q281,'1'!$A$2:$B$68,2)</f>
        <v>#N/A</v>
      </c>
      <c r="N281" s="162"/>
      <c r="O281" s="105"/>
      <c r="P281" s="81">
        <v>9</v>
      </c>
      <c r="Q281" s="81" t="s">
        <v>14</v>
      </c>
      <c r="V281" s="425"/>
      <c r="W281" s="425"/>
      <c r="X281" s="425"/>
      <c r="Y281" s="425"/>
    </row>
    <row r="282" spans="2:43" ht="21" customHeight="1">
      <c r="B282" s="74"/>
      <c r="C282" s="139"/>
      <c r="D282" s="481"/>
      <c r="E282" s="591"/>
      <c r="F282" s="592"/>
      <c r="G282" s="457"/>
      <c r="H282" s="361" t="s">
        <v>58</v>
      </c>
      <c r="I282" s="361" t="s">
        <v>268</v>
      </c>
      <c r="J282" s="361" t="s">
        <v>169</v>
      </c>
      <c r="K282" s="361">
        <v>32</v>
      </c>
      <c r="L282" s="522"/>
      <c r="M282" s="385" t="e">
        <f>VLOOKUP(Q282,'1'!$A$2:$B$68,2)</f>
        <v>#N/A</v>
      </c>
      <c r="N282" s="162"/>
      <c r="O282" s="105"/>
      <c r="P282" s="81">
        <v>39</v>
      </c>
      <c r="Q282" s="81" t="s">
        <v>14</v>
      </c>
      <c r="V282" s="425"/>
      <c r="W282" s="425"/>
      <c r="X282" s="425"/>
      <c r="Y282" s="425"/>
    </row>
    <row r="283" spans="2:43" ht="21" customHeight="1">
      <c r="B283" s="74"/>
      <c r="C283" s="139"/>
      <c r="D283" s="436"/>
      <c r="E283" s="595"/>
      <c r="F283" s="596"/>
      <c r="G283" s="457"/>
      <c r="H283" s="361" t="s">
        <v>26</v>
      </c>
      <c r="I283" s="361" t="s">
        <v>272</v>
      </c>
      <c r="J283" s="384" t="s">
        <v>167</v>
      </c>
      <c r="K283" s="361">
        <v>29</v>
      </c>
      <c r="L283" s="453"/>
      <c r="M283" s="385" t="e">
        <f>VLOOKUP(Q283,'1'!$A$2:$B$68,2)</f>
        <v>#N/A</v>
      </c>
      <c r="N283" s="162"/>
      <c r="O283" s="105"/>
      <c r="P283" s="81">
        <v>49</v>
      </c>
      <c r="Q283" s="81" t="s">
        <v>14</v>
      </c>
      <c r="V283" s="425"/>
      <c r="W283" s="425"/>
      <c r="X283" s="425"/>
      <c r="Y283" s="425"/>
    </row>
    <row r="284" spans="2:43" ht="23.1" customHeight="1">
      <c r="B284" s="160"/>
      <c r="C284" s="362"/>
      <c r="D284" s="435">
        <v>5</v>
      </c>
      <c r="E284" s="437" t="s">
        <v>714</v>
      </c>
      <c r="F284" s="438"/>
      <c r="G284" s="448" t="s">
        <v>148</v>
      </c>
      <c r="H284" s="361" t="s">
        <v>58</v>
      </c>
      <c r="I284" s="361" t="s">
        <v>587</v>
      </c>
      <c r="J284" s="458" t="s">
        <v>164</v>
      </c>
      <c r="K284" s="361" t="s">
        <v>234</v>
      </c>
      <c r="L284" s="452" t="str">
        <f>VLOOKUP(P284,'1'!$A$2:$B$68,2)</f>
        <v>Retno Tri Vulandari, S.Si, M.Si</v>
      </c>
      <c r="M284" s="460" t="e">
        <f>VLOOKUP(Q284,'1'!$A$2:$B$68,2)</f>
        <v>#N/A</v>
      </c>
      <c r="N284" s="162"/>
      <c r="O284" s="105"/>
      <c r="P284" s="81">
        <v>34</v>
      </c>
      <c r="Q284" s="81" t="s">
        <v>14</v>
      </c>
      <c r="V284" s="425"/>
      <c r="W284" s="425"/>
      <c r="X284" s="425"/>
      <c r="Y284" s="425"/>
    </row>
    <row r="285" spans="2:43" ht="23.1" customHeight="1">
      <c r="B285" s="160"/>
      <c r="C285" s="362"/>
      <c r="D285" s="481"/>
      <c r="E285" s="486"/>
      <c r="F285" s="487"/>
      <c r="G285" s="457"/>
      <c r="H285" s="361" t="s">
        <v>58</v>
      </c>
      <c r="I285" s="361" t="s">
        <v>343</v>
      </c>
      <c r="J285" s="518"/>
      <c r="K285" s="361" t="s">
        <v>203</v>
      </c>
      <c r="L285" s="522"/>
      <c r="M285" s="468"/>
      <c r="N285" s="162"/>
      <c r="O285" s="105"/>
      <c r="P285" s="81" t="s">
        <v>14</v>
      </c>
      <c r="Q285" s="81" t="s">
        <v>14</v>
      </c>
      <c r="V285" s="425"/>
      <c r="W285" s="425"/>
      <c r="X285" s="425"/>
      <c r="Y285" s="425"/>
    </row>
    <row r="286" spans="2:43" ht="23.1" customHeight="1">
      <c r="B286" s="160"/>
      <c r="C286" s="362"/>
      <c r="D286" s="436"/>
      <c r="E286" s="439"/>
      <c r="F286" s="440"/>
      <c r="G286" s="449"/>
      <c r="H286" s="361" t="s">
        <v>58</v>
      </c>
      <c r="I286" s="361" t="s">
        <v>588</v>
      </c>
      <c r="J286" s="459"/>
      <c r="K286" s="361" t="s">
        <v>589</v>
      </c>
      <c r="L286" s="453"/>
      <c r="M286" s="461"/>
      <c r="N286" s="162"/>
      <c r="O286" s="105"/>
      <c r="P286" s="81" t="s">
        <v>14</v>
      </c>
      <c r="Q286" s="81" t="s">
        <v>14</v>
      </c>
      <c r="V286" s="425"/>
      <c r="W286" s="425"/>
      <c r="X286" s="425"/>
      <c r="Y286" s="425"/>
    </row>
    <row r="287" spans="2:43" ht="21" customHeight="1">
      <c r="B287" s="74"/>
      <c r="C287" s="362"/>
      <c r="D287" s="116"/>
      <c r="E287" s="169"/>
      <c r="F287" s="169"/>
      <c r="G287" s="389"/>
      <c r="L287" s="180"/>
      <c r="M287" s="55"/>
      <c r="N287" s="161"/>
      <c r="O287" s="105"/>
      <c r="V287" s="425"/>
      <c r="W287" s="425"/>
      <c r="X287" s="425"/>
      <c r="Y287" s="425"/>
    </row>
    <row r="288" spans="2:43" ht="21" customHeight="1">
      <c r="B288" s="6"/>
      <c r="C288" s="10"/>
      <c r="D288" s="513" t="s">
        <v>39</v>
      </c>
      <c r="E288" s="514"/>
      <c r="F288" s="514"/>
      <c r="G288" s="514"/>
      <c r="H288" s="514"/>
      <c r="I288" s="514"/>
      <c r="J288" s="514"/>
      <c r="K288" s="514"/>
      <c r="L288" s="514"/>
      <c r="M288" s="515"/>
      <c r="N288" s="161"/>
      <c r="O288" s="105"/>
      <c r="V288" s="425"/>
      <c r="W288" s="425"/>
      <c r="X288" s="425"/>
      <c r="Y288" s="425"/>
    </row>
    <row r="289" spans="2:25" ht="21" customHeight="1">
      <c r="B289" s="72"/>
      <c r="C289" s="363" t="s">
        <v>118</v>
      </c>
      <c r="D289" s="417">
        <v>5</v>
      </c>
      <c r="E289" s="373" t="s">
        <v>132</v>
      </c>
      <c r="F289" s="374"/>
      <c r="G289" s="364" t="s">
        <v>143</v>
      </c>
      <c r="H289" s="210" t="s">
        <v>21</v>
      </c>
      <c r="I289" s="210" t="s">
        <v>312</v>
      </c>
      <c r="J289" s="210" t="s">
        <v>167</v>
      </c>
      <c r="K289" s="210" t="s">
        <v>215</v>
      </c>
      <c r="L289" s="196" t="str">
        <f>VLOOKUP(P289,'1'!$A$2:$B$68,2)</f>
        <v>Tri Irawati, S.E, M.Si</v>
      </c>
      <c r="M289" s="385" t="e">
        <f>VLOOKUP(Q289,'1'!$A$2:$B$68,2)</f>
        <v>#N/A</v>
      </c>
      <c r="N289" s="162"/>
      <c r="O289" s="105"/>
      <c r="P289" s="81">
        <v>50</v>
      </c>
      <c r="Q289" s="81" t="s">
        <v>14</v>
      </c>
      <c r="V289" s="425"/>
      <c r="W289" s="425"/>
      <c r="X289" s="425"/>
      <c r="Y289" s="425"/>
    </row>
    <row r="290" spans="2:25" ht="21" customHeight="1">
      <c r="B290" s="72"/>
      <c r="C290" s="363" t="s">
        <v>118</v>
      </c>
      <c r="D290" s="417">
        <v>5</v>
      </c>
      <c r="E290" s="441" t="s">
        <v>722</v>
      </c>
      <c r="F290" s="442"/>
      <c r="G290" s="364" t="s">
        <v>143</v>
      </c>
      <c r="H290" s="210" t="s">
        <v>20</v>
      </c>
      <c r="I290" s="210" t="s">
        <v>752</v>
      </c>
      <c r="J290" s="210" t="s">
        <v>163</v>
      </c>
      <c r="K290" s="210" t="s">
        <v>751</v>
      </c>
      <c r="L290" s="296" t="str">
        <f>VLOOKUP(P290,'1'!$A$2:$B$68,2)</f>
        <v>Sri Harjanto, S.Kom, M.Kom</v>
      </c>
      <c r="M290" s="385" t="e">
        <f>VLOOKUP(Q290,'1'!$A$2:$B$68,2)</f>
        <v>#N/A</v>
      </c>
      <c r="N290" s="162"/>
      <c r="O290" s="105"/>
      <c r="P290" s="81">
        <v>41</v>
      </c>
      <c r="Q290" s="81" t="s">
        <v>14</v>
      </c>
      <c r="V290" s="425"/>
      <c r="W290" s="425"/>
      <c r="X290" s="425"/>
      <c r="Y290" s="425"/>
    </row>
    <row r="291" spans="2:25" ht="21" customHeight="1">
      <c r="B291" s="72"/>
      <c r="C291" s="137"/>
      <c r="D291" s="417">
        <v>5</v>
      </c>
      <c r="E291" s="441" t="s">
        <v>132</v>
      </c>
      <c r="F291" s="442"/>
      <c r="G291" s="364" t="s">
        <v>143</v>
      </c>
      <c r="H291" s="210" t="s">
        <v>26</v>
      </c>
      <c r="I291" s="210" t="s">
        <v>199</v>
      </c>
      <c r="J291" s="210" t="s">
        <v>165</v>
      </c>
      <c r="K291" s="210">
        <v>16</v>
      </c>
      <c r="L291" s="196" t="str">
        <f>VLOOKUP(P291,'1'!$A$2:$B$68,2)</f>
        <v>Dwi Remawati, S.Kom, M.Kom</v>
      </c>
      <c r="M291" s="385" t="e">
        <f>VLOOKUP(Q291,'1'!$A$2:$B$68,2)</f>
        <v>#N/A</v>
      </c>
      <c r="N291" s="162"/>
      <c r="O291" s="105"/>
      <c r="P291" s="81">
        <v>20</v>
      </c>
      <c r="Q291" s="81" t="s">
        <v>14</v>
      </c>
      <c r="V291" s="425"/>
      <c r="W291" s="425"/>
      <c r="X291" s="425"/>
      <c r="Y291" s="425"/>
    </row>
    <row r="292" spans="2:25" ht="18.75">
      <c r="B292" s="72"/>
      <c r="C292" s="137" t="s">
        <v>47</v>
      </c>
      <c r="D292" s="388" t="s">
        <v>66</v>
      </c>
      <c r="E292" s="593" t="s">
        <v>150</v>
      </c>
      <c r="F292" s="594"/>
      <c r="G292" s="389" t="s">
        <v>143</v>
      </c>
      <c r="H292" s="361" t="s">
        <v>58</v>
      </c>
      <c r="I292" s="361" t="s">
        <v>546</v>
      </c>
      <c r="J292" s="361" t="s">
        <v>164</v>
      </c>
      <c r="K292" s="361" t="s">
        <v>160</v>
      </c>
      <c r="L292" s="196" t="str">
        <f>VLOOKUP(P292,'1'!$A$2:$B$68,2)</f>
        <v>Yustina Retno, S.T, M.Cs</v>
      </c>
      <c r="M292" s="197" t="e">
        <f>VLOOKUP(Q292,'1'!$A$2:$B$68,2)</f>
        <v>#N/A</v>
      </c>
      <c r="N292" s="429"/>
      <c r="O292" s="155"/>
      <c r="P292" s="99">
        <v>55</v>
      </c>
      <c r="Q292" s="99" t="s">
        <v>14</v>
      </c>
    </row>
    <row r="293" spans="2:25" ht="21.95" customHeight="1">
      <c r="B293" s="14"/>
      <c r="C293" s="137" t="s">
        <v>634</v>
      </c>
      <c r="D293" s="443">
        <v>3</v>
      </c>
      <c r="E293" s="559" t="s">
        <v>645</v>
      </c>
      <c r="F293" s="339" t="s">
        <v>154</v>
      </c>
      <c r="G293" s="389" t="s">
        <v>143</v>
      </c>
      <c r="H293" s="361" t="s">
        <v>57</v>
      </c>
      <c r="I293" s="361" t="s">
        <v>388</v>
      </c>
      <c r="J293" s="301" t="s">
        <v>192</v>
      </c>
      <c r="K293" s="361" t="s">
        <v>176</v>
      </c>
      <c r="L293" s="452" t="str">
        <f>VLOOKUP(P293,'1'!$A$2:$B$68,2)</f>
        <v>Sapto Nugroho, S.T</v>
      </c>
      <c r="M293" s="400" t="e">
        <f>VLOOKUP(Q293,'1'!$A$2:$B$68,2)</f>
        <v>#N/A</v>
      </c>
      <c r="N293" s="162"/>
      <c r="O293" s="105"/>
      <c r="P293" s="81">
        <v>36</v>
      </c>
      <c r="Q293" s="81" t="s">
        <v>14</v>
      </c>
      <c r="V293" s="425"/>
      <c r="W293" s="425"/>
      <c r="X293" s="425"/>
      <c r="Y293" s="425"/>
    </row>
    <row r="294" spans="2:25" ht="21.95" customHeight="1">
      <c r="B294" s="14"/>
      <c r="C294" s="144" t="s">
        <v>627</v>
      </c>
      <c r="D294" s="528"/>
      <c r="E294" s="560"/>
      <c r="F294" s="339" t="s">
        <v>155</v>
      </c>
      <c r="G294" s="331" t="s">
        <v>157</v>
      </c>
      <c r="H294" s="361" t="s">
        <v>56</v>
      </c>
      <c r="I294" s="361" t="s">
        <v>216</v>
      </c>
      <c r="J294" s="391" t="s">
        <v>192</v>
      </c>
      <c r="K294" s="361" t="s">
        <v>327</v>
      </c>
      <c r="L294" s="453"/>
      <c r="M294" s="385" t="e">
        <f>VLOOKUP(Q294,'1'!$A$2:$B$68,2)</f>
        <v>#N/A</v>
      </c>
      <c r="N294" s="162"/>
      <c r="O294" s="105"/>
      <c r="P294" s="81">
        <v>36</v>
      </c>
      <c r="Q294" s="81" t="s">
        <v>14</v>
      </c>
      <c r="V294" s="425"/>
      <c r="W294" s="425"/>
      <c r="X294" s="425"/>
      <c r="Y294" s="425"/>
    </row>
    <row r="295" spans="2:25" ht="21" customHeight="1">
      <c r="B295" s="74"/>
      <c r="C295" s="292"/>
      <c r="D295" s="435">
        <v>1</v>
      </c>
      <c r="E295" s="589" t="s">
        <v>92</v>
      </c>
      <c r="F295" s="590"/>
      <c r="G295" s="448" t="s">
        <v>157</v>
      </c>
      <c r="H295" s="361" t="s">
        <v>58</v>
      </c>
      <c r="I295" s="361" t="s">
        <v>500</v>
      </c>
      <c r="J295" s="361" t="s">
        <v>166</v>
      </c>
      <c r="K295" s="361" t="s">
        <v>240</v>
      </c>
      <c r="L295" s="530" t="str">
        <f>VLOOKUP(P295,'1'!$A$2:$B$68,2)</f>
        <v>Mawar Hardiyanti, S.Kom</v>
      </c>
      <c r="M295" s="385" t="e">
        <f>VLOOKUP(Q295,'1'!$A$2:$B$68,2)</f>
        <v>#N/A</v>
      </c>
      <c r="N295" s="162"/>
      <c r="O295" s="105"/>
      <c r="P295" s="81">
        <v>15</v>
      </c>
      <c r="Q295" s="81" t="s">
        <v>14</v>
      </c>
      <c r="R295"/>
      <c r="U295" s="425"/>
      <c r="V295" s="425"/>
      <c r="W295" s="425"/>
      <c r="X295" s="425"/>
    </row>
    <row r="296" spans="2:25" ht="21" customHeight="1">
      <c r="B296" s="72"/>
      <c r="C296" s="142"/>
      <c r="D296" s="481"/>
      <c r="E296" s="591"/>
      <c r="F296" s="592"/>
      <c r="G296" s="457"/>
      <c r="H296" s="361" t="s">
        <v>58</v>
      </c>
      <c r="I296" s="361" t="s">
        <v>501</v>
      </c>
      <c r="J296" s="458" t="s">
        <v>167</v>
      </c>
      <c r="K296" s="361">
        <v>14</v>
      </c>
      <c r="L296" s="539"/>
      <c r="M296" s="460" t="e">
        <f>VLOOKUP(Q296,'1'!$A$2:$B$68,2)</f>
        <v>#N/A</v>
      </c>
      <c r="N296" s="162"/>
      <c r="O296" s="105"/>
      <c r="P296" s="81">
        <v>49</v>
      </c>
      <c r="Q296" s="81" t="s">
        <v>14</v>
      </c>
      <c r="R296"/>
      <c r="U296" s="425"/>
      <c r="V296" s="425"/>
      <c r="W296" s="425"/>
      <c r="X296" s="425"/>
    </row>
    <row r="297" spans="2:25" ht="21" customHeight="1">
      <c r="B297" s="72"/>
      <c r="C297" s="142"/>
      <c r="D297" s="436"/>
      <c r="E297" s="595"/>
      <c r="F297" s="596"/>
      <c r="G297" s="449"/>
      <c r="H297" s="361" t="s">
        <v>210</v>
      </c>
      <c r="I297" s="361" t="s">
        <v>274</v>
      </c>
      <c r="J297" s="459"/>
      <c r="K297" s="361">
        <v>8</v>
      </c>
      <c r="L297" s="531"/>
      <c r="M297" s="461"/>
      <c r="N297" s="162"/>
      <c r="O297" s="105"/>
      <c r="P297" s="81" t="s">
        <v>14</v>
      </c>
      <c r="Q297" s="81" t="s">
        <v>14</v>
      </c>
      <c r="R297"/>
      <c r="U297" s="425"/>
      <c r="V297" s="425"/>
      <c r="W297" s="425"/>
      <c r="X297" s="425"/>
    </row>
    <row r="298" spans="2:25" ht="21" customHeight="1">
      <c r="B298" s="72"/>
      <c r="C298" s="223"/>
      <c r="D298" s="435">
        <v>1</v>
      </c>
      <c r="E298" s="589" t="s">
        <v>92</v>
      </c>
      <c r="F298" s="590"/>
      <c r="G298" s="448" t="s">
        <v>157</v>
      </c>
      <c r="H298" s="361" t="s">
        <v>57</v>
      </c>
      <c r="I298" s="361" t="s">
        <v>402</v>
      </c>
      <c r="J298" s="458" t="s">
        <v>165</v>
      </c>
      <c r="K298" s="361" t="s">
        <v>387</v>
      </c>
      <c r="L298" s="530" t="str">
        <f>VLOOKUP(P298,'1'!$A$2:$B$68,2)</f>
        <v>Siti Rohmah, S.Kom</v>
      </c>
      <c r="M298" s="460" t="e">
        <f>VLOOKUP(Q298,'1'!$A$2:$B$68,2)</f>
        <v>#N/A</v>
      </c>
      <c r="N298" s="162"/>
      <c r="O298" s="105"/>
      <c r="P298" s="81">
        <v>39</v>
      </c>
      <c r="Q298" s="81" t="s">
        <v>14</v>
      </c>
      <c r="V298" s="425"/>
      <c r="W298" s="425"/>
      <c r="X298" s="425"/>
      <c r="Y298" s="425"/>
    </row>
    <row r="299" spans="2:25" ht="21" customHeight="1">
      <c r="B299" s="72"/>
      <c r="C299" s="223"/>
      <c r="D299" s="481"/>
      <c r="E299" s="591"/>
      <c r="F299" s="592"/>
      <c r="G299" s="457"/>
      <c r="H299" s="361" t="s">
        <v>56</v>
      </c>
      <c r="I299" s="361" t="s">
        <v>502</v>
      </c>
      <c r="J299" s="459"/>
      <c r="K299" s="361" t="s">
        <v>503</v>
      </c>
      <c r="L299" s="531"/>
      <c r="M299" s="461"/>
      <c r="N299" s="162"/>
      <c r="O299" s="105"/>
      <c r="P299" s="81" t="s">
        <v>14</v>
      </c>
      <c r="Q299" s="81" t="s">
        <v>14</v>
      </c>
      <c r="V299" s="425"/>
      <c r="W299" s="425"/>
      <c r="X299" s="425"/>
      <c r="Y299" s="425"/>
    </row>
    <row r="300" spans="2:25" ht="21" customHeight="1">
      <c r="B300" s="72"/>
      <c r="C300" s="223"/>
      <c r="D300" s="388">
        <v>5</v>
      </c>
      <c r="E300" s="428" t="s">
        <v>149</v>
      </c>
      <c r="F300" s="336" t="s">
        <v>154</v>
      </c>
      <c r="G300" s="389" t="s">
        <v>157</v>
      </c>
      <c r="H300" s="361" t="s">
        <v>57</v>
      </c>
      <c r="I300" s="361" t="s">
        <v>556</v>
      </c>
      <c r="J300" s="301" t="s">
        <v>79</v>
      </c>
      <c r="K300" s="361">
        <v>10</v>
      </c>
      <c r="L300" s="156" t="str">
        <f>VLOOKUP(P300,'1'!$A$2:$B$68,2)</f>
        <v>Bebas Widada, S.Si, M.Kom</v>
      </c>
      <c r="M300" s="385" t="e">
        <f>VLOOKUP(Q300,'1'!$A$2:$B$68,2)</f>
        <v>#N/A</v>
      </c>
      <c r="N300" s="162"/>
      <c r="O300" s="105"/>
      <c r="P300" s="81">
        <v>10</v>
      </c>
      <c r="Q300" s="81" t="s">
        <v>14</v>
      </c>
      <c r="V300" s="425"/>
      <c r="W300" s="425"/>
      <c r="X300" s="425"/>
      <c r="Y300" s="425"/>
    </row>
    <row r="301" spans="2:25" ht="23.1" customHeight="1">
      <c r="B301" s="6"/>
      <c r="C301" s="141"/>
      <c r="D301" s="435">
        <v>5</v>
      </c>
      <c r="E301" s="437" t="s">
        <v>714</v>
      </c>
      <c r="F301" s="438"/>
      <c r="G301" s="448" t="s">
        <v>713</v>
      </c>
      <c r="H301" s="361" t="s">
        <v>58</v>
      </c>
      <c r="I301" s="361" t="s">
        <v>205</v>
      </c>
      <c r="J301" s="458" t="s">
        <v>164</v>
      </c>
      <c r="K301" s="361">
        <v>33</v>
      </c>
      <c r="L301" s="530" t="str">
        <f>VLOOKUP(P301,'1'!$A$2:$B$68,2)</f>
        <v>Retno Tri Vulandari, S.Si, M.Si</v>
      </c>
      <c r="M301" s="460" t="e">
        <f>VLOOKUP(Q301,'1'!$A$2:$B$68,2)</f>
        <v>#N/A</v>
      </c>
      <c r="N301" s="162"/>
      <c r="O301" s="105"/>
      <c r="P301" s="81">
        <v>34</v>
      </c>
      <c r="Q301" s="81" t="s">
        <v>14</v>
      </c>
      <c r="V301" s="425"/>
      <c r="W301" s="425"/>
      <c r="X301" s="425"/>
      <c r="Y301" s="425"/>
    </row>
    <row r="302" spans="2:25" ht="23.1" customHeight="1">
      <c r="B302" s="6"/>
      <c r="C302" s="141"/>
      <c r="D302" s="481"/>
      <c r="E302" s="486"/>
      <c r="F302" s="487"/>
      <c r="G302" s="457"/>
      <c r="H302" s="361" t="s">
        <v>58</v>
      </c>
      <c r="I302" s="361" t="s">
        <v>542</v>
      </c>
      <c r="J302" s="459"/>
      <c r="K302" s="361" t="s">
        <v>569</v>
      </c>
      <c r="L302" s="531"/>
      <c r="M302" s="461"/>
      <c r="N302" s="162"/>
      <c r="O302" s="105"/>
      <c r="P302" s="81" t="s">
        <v>14</v>
      </c>
      <c r="Q302" s="81" t="s">
        <v>14</v>
      </c>
      <c r="V302" s="425"/>
      <c r="W302" s="425"/>
      <c r="X302" s="425"/>
      <c r="Y302" s="425"/>
    </row>
    <row r="303" spans="2:25" ht="15.75" customHeight="1" thickBot="1">
      <c r="B303" s="120"/>
      <c r="C303" s="121"/>
      <c r="D303" s="122"/>
      <c r="E303" s="123"/>
      <c r="F303" s="123"/>
      <c r="G303" s="122"/>
      <c r="H303" s="124"/>
      <c r="I303" s="124"/>
      <c r="J303" s="124"/>
      <c r="K303" s="124"/>
      <c r="L303" s="282"/>
      <c r="M303" s="125"/>
      <c r="N303" s="161"/>
      <c r="O303" s="105"/>
      <c r="P303" s="81" t="s">
        <v>14</v>
      </c>
      <c r="Q303" s="81" t="s">
        <v>14</v>
      </c>
      <c r="V303" s="425"/>
      <c r="W303" s="425"/>
      <c r="X303" s="425"/>
      <c r="Y303" s="425"/>
    </row>
    <row r="304" spans="2:25" ht="15.75" customHeight="1">
      <c r="B304" s="2"/>
      <c r="C304" s="119"/>
      <c r="D304" s="41"/>
      <c r="E304" s="42"/>
      <c r="F304" s="42"/>
      <c r="G304" s="41"/>
      <c r="H304" s="48"/>
      <c r="I304" s="48"/>
      <c r="J304" s="48"/>
      <c r="K304" s="48"/>
      <c r="L304" s="283"/>
      <c r="M304" s="63"/>
      <c r="N304" s="161"/>
      <c r="O304" s="105"/>
      <c r="P304" s="81" t="s">
        <v>14</v>
      </c>
      <c r="Q304" s="81" t="s">
        <v>14</v>
      </c>
      <c r="V304" s="425"/>
      <c r="W304" s="425"/>
      <c r="X304" s="425"/>
      <c r="Y304" s="425"/>
    </row>
    <row r="305" spans="1:25" s="26" customFormat="1" ht="15.75" customHeight="1">
      <c r="A305" s="99"/>
      <c r="B305" s="67" t="s">
        <v>620</v>
      </c>
      <c r="C305" s="119"/>
      <c r="D305" s="41"/>
      <c r="E305" s="42"/>
      <c r="F305" s="42"/>
      <c r="G305" s="41"/>
      <c r="H305" s="48"/>
      <c r="I305" s="48"/>
      <c r="J305" s="48"/>
      <c r="K305" s="48"/>
      <c r="L305" s="176"/>
      <c r="M305" s="159"/>
      <c r="N305" s="154"/>
      <c r="O305" s="155"/>
      <c r="P305" s="99" t="s">
        <v>14</v>
      </c>
      <c r="Q305" s="99" t="s">
        <v>14</v>
      </c>
      <c r="R305" s="99"/>
      <c r="V305" s="425"/>
      <c r="W305" s="425"/>
      <c r="X305" s="425"/>
      <c r="Y305" s="425"/>
    </row>
    <row r="306" spans="1:25" s="26" customFormat="1" ht="15.75" customHeight="1">
      <c r="A306" s="99"/>
      <c r="B306" s="365"/>
      <c r="C306" s="119"/>
      <c r="D306" s="41"/>
      <c r="E306" s="42"/>
      <c r="F306" s="42"/>
      <c r="G306" s="41"/>
      <c r="H306" s="264"/>
      <c r="I306" s="264"/>
      <c r="J306" s="264"/>
      <c r="K306" s="264"/>
      <c r="L306" s="176"/>
      <c r="M306" s="159"/>
      <c r="N306" s="154"/>
      <c r="O306" s="155"/>
      <c r="P306" s="99" t="s">
        <v>14</v>
      </c>
      <c r="Q306" s="99" t="s">
        <v>14</v>
      </c>
      <c r="R306" s="99"/>
      <c r="V306" s="425"/>
      <c r="W306" s="425"/>
      <c r="X306" s="425"/>
      <c r="Y306" s="425"/>
    </row>
    <row r="307" spans="1:25" s="26" customFormat="1" ht="15.75" customHeight="1">
      <c r="A307" s="99"/>
      <c r="B307" s="365"/>
      <c r="C307" s="119"/>
      <c r="D307" s="41"/>
      <c r="E307" s="42"/>
      <c r="F307" s="42"/>
      <c r="G307" s="41"/>
      <c r="H307" s="264"/>
      <c r="I307" s="264"/>
      <c r="J307" s="264"/>
      <c r="K307" s="264"/>
      <c r="L307" s="176"/>
      <c r="M307" s="159"/>
      <c r="N307" s="154"/>
      <c r="O307" s="155"/>
      <c r="P307" s="99" t="s">
        <v>14</v>
      </c>
      <c r="Q307" s="99" t="s">
        <v>14</v>
      </c>
      <c r="R307" s="99"/>
      <c r="V307" s="425"/>
      <c r="W307" s="425"/>
      <c r="X307" s="425"/>
      <c r="Y307" s="425"/>
    </row>
    <row r="308" spans="1:25" ht="21.75" customHeight="1" thickBot="1">
      <c r="B308" s="19"/>
      <c r="C308" s="134" t="s">
        <v>60</v>
      </c>
      <c r="D308" s="3"/>
      <c r="E308" s="9"/>
      <c r="F308" s="2"/>
      <c r="G308" s="3"/>
      <c r="H308" s="3"/>
      <c r="I308" s="3"/>
      <c r="J308" s="3"/>
      <c r="K308" s="307" t="s">
        <v>48</v>
      </c>
      <c r="L308" s="212"/>
      <c r="M308" s="95"/>
      <c r="N308" s="161"/>
      <c r="O308" s="105"/>
      <c r="P308" s="98" t="s">
        <v>14</v>
      </c>
      <c r="Q308" s="81" t="s">
        <v>14</v>
      </c>
      <c r="V308" s="425"/>
      <c r="W308" s="425"/>
      <c r="X308" s="425"/>
      <c r="Y308" s="425"/>
    </row>
    <row r="309" spans="1:25" ht="15.75" customHeight="1" thickBot="1">
      <c r="B309" s="53" t="s">
        <v>2</v>
      </c>
      <c r="C309" s="395" t="s">
        <v>3</v>
      </c>
      <c r="D309" s="476" t="s">
        <v>4</v>
      </c>
      <c r="E309" s="507" t="s">
        <v>15</v>
      </c>
      <c r="F309" s="508"/>
      <c r="G309" s="476" t="s">
        <v>16</v>
      </c>
      <c r="H309" s="476" t="s">
        <v>62</v>
      </c>
      <c r="I309" s="476" t="s">
        <v>23</v>
      </c>
      <c r="J309" s="476" t="s">
        <v>5</v>
      </c>
      <c r="K309" s="426" t="s">
        <v>6</v>
      </c>
      <c r="L309" s="59" t="s">
        <v>29</v>
      </c>
      <c r="M309" s="60" t="s">
        <v>30</v>
      </c>
      <c r="N309" s="115"/>
      <c r="O309" s="105"/>
      <c r="P309" s="98" t="s">
        <v>14</v>
      </c>
      <c r="Q309" s="81" t="s">
        <v>14</v>
      </c>
      <c r="V309" s="425"/>
      <c r="W309" s="425"/>
      <c r="X309" s="425"/>
      <c r="Y309" s="425"/>
    </row>
    <row r="310" spans="1:25" ht="15.75" customHeight="1" thickTop="1" thickBot="1">
      <c r="B310" s="54" t="s">
        <v>7</v>
      </c>
      <c r="C310" s="396" t="s">
        <v>8</v>
      </c>
      <c r="D310" s="477"/>
      <c r="E310" s="509"/>
      <c r="F310" s="510"/>
      <c r="G310" s="477"/>
      <c r="H310" s="477"/>
      <c r="I310" s="477"/>
      <c r="J310" s="477"/>
      <c r="K310" s="427" t="s">
        <v>9</v>
      </c>
      <c r="L310" s="271"/>
      <c r="M310" s="61"/>
      <c r="N310" s="114"/>
      <c r="O310" s="105"/>
      <c r="P310" s="81" t="s">
        <v>14</v>
      </c>
      <c r="Q310" s="81" t="s">
        <v>14</v>
      </c>
      <c r="V310" s="425"/>
      <c r="W310" s="425"/>
      <c r="X310" s="425"/>
      <c r="Y310" s="425"/>
    </row>
    <row r="311" spans="1:25" ht="15.75" customHeight="1" thickTop="1">
      <c r="B311" s="6"/>
      <c r="C311" s="362"/>
      <c r="D311" s="380"/>
      <c r="E311" s="118"/>
      <c r="F311" s="118"/>
      <c r="G311" s="380"/>
      <c r="H311" s="384"/>
      <c r="I311" s="384"/>
      <c r="J311" s="384"/>
      <c r="K311" s="384"/>
      <c r="L311" s="157"/>
      <c r="M311" s="56"/>
      <c r="N311" s="161"/>
      <c r="O311" s="105"/>
      <c r="P311" s="81" t="s">
        <v>14</v>
      </c>
      <c r="Q311" s="81" t="s">
        <v>14</v>
      </c>
      <c r="V311" s="425"/>
      <c r="W311" s="425"/>
      <c r="X311" s="425"/>
      <c r="Y311" s="425"/>
    </row>
    <row r="312" spans="1:25" ht="21.95" customHeight="1">
      <c r="B312" s="248" t="s">
        <v>249</v>
      </c>
      <c r="C312" s="137" t="s">
        <v>48</v>
      </c>
      <c r="D312" s="537" t="s">
        <v>185</v>
      </c>
      <c r="E312" s="580" t="s">
        <v>70</v>
      </c>
      <c r="F312" s="581"/>
      <c r="G312" s="448" t="s">
        <v>142</v>
      </c>
      <c r="H312" s="361" t="s">
        <v>26</v>
      </c>
      <c r="I312" s="361" t="s">
        <v>360</v>
      </c>
      <c r="J312" s="384" t="s">
        <v>166</v>
      </c>
      <c r="K312" s="361" t="s">
        <v>373</v>
      </c>
      <c r="L312" s="452" t="str">
        <f>VLOOKUP(P312,'1'!$A$2:$B$68,2)</f>
        <v>Ari Wibowo, S.Si, M.Si</v>
      </c>
      <c r="M312" s="194" t="e">
        <f>VLOOKUP(Q312,'1'!$A$2:$B$68,2)</f>
        <v>#N/A</v>
      </c>
      <c r="N312" s="162"/>
      <c r="O312" s="105"/>
      <c r="P312" s="81">
        <v>4</v>
      </c>
      <c r="Q312" s="81" t="s">
        <v>14</v>
      </c>
      <c r="V312" s="425"/>
      <c r="W312" s="425"/>
      <c r="X312" s="425"/>
      <c r="Y312" s="425"/>
    </row>
    <row r="313" spans="1:25" ht="21.95" customHeight="1">
      <c r="B313" s="74"/>
      <c r="C313" s="137" t="s">
        <v>635</v>
      </c>
      <c r="D313" s="538"/>
      <c r="E313" s="582"/>
      <c r="F313" s="583"/>
      <c r="G313" s="457"/>
      <c r="H313" s="361" t="s">
        <v>56</v>
      </c>
      <c r="I313" s="361" t="s">
        <v>678</v>
      </c>
      <c r="J313" s="383" t="s">
        <v>165</v>
      </c>
      <c r="K313" s="361" t="s">
        <v>504</v>
      </c>
      <c r="L313" s="453"/>
      <c r="M313" s="385" t="e">
        <f>VLOOKUP(Q313,'1'!$A$2:$B$68,2)</f>
        <v>#N/A</v>
      </c>
      <c r="N313" s="162"/>
      <c r="O313" s="105"/>
      <c r="P313" s="81">
        <v>34</v>
      </c>
      <c r="Q313" s="81" t="s">
        <v>14</v>
      </c>
      <c r="V313" s="425"/>
      <c r="W313" s="425"/>
      <c r="X313" s="425"/>
      <c r="Y313" s="425"/>
    </row>
    <row r="314" spans="1:25" ht="21.95" customHeight="1">
      <c r="B314" s="74"/>
      <c r="C314" s="144" t="s">
        <v>627</v>
      </c>
      <c r="D314" s="435">
        <v>1</v>
      </c>
      <c r="E314" s="489" t="s">
        <v>716</v>
      </c>
      <c r="F314" s="328" t="s">
        <v>154</v>
      </c>
      <c r="G314" s="389" t="s">
        <v>142</v>
      </c>
      <c r="H314" s="361" t="s">
        <v>58</v>
      </c>
      <c r="I314" s="361" t="s">
        <v>278</v>
      </c>
      <c r="J314" s="361" t="s">
        <v>167</v>
      </c>
      <c r="K314" s="361">
        <v>34</v>
      </c>
      <c r="L314" s="452" t="str">
        <f>VLOOKUP(P314,'1'!$A$2:$B$68,2)</f>
        <v>Bayu Dwi Raharja, S.Kom</v>
      </c>
      <c r="M314" s="385" t="e">
        <f>VLOOKUP(Q314,'1'!$A$2:$B$68,2)</f>
        <v>#N/A</v>
      </c>
      <c r="N314" s="162"/>
      <c r="O314" s="105"/>
      <c r="P314" s="81">
        <v>11</v>
      </c>
      <c r="Q314" s="81" t="s">
        <v>14</v>
      </c>
      <c r="V314" s="425"/>
      <c r="W314" s="425"/>
      <c r="X314" s="425"/>
      <c r="Y314" s="425"/>
    </row>
    <row r="315" spans="1:25" ht="21.95" customHeight="1">
      <c r="B315" s="74"/>
      <c r="C315" s="362"/>
      <c r="D315" s="481"/>
      <c r="E315" s="511"/>
      <c r="F315" s="328" t="s">
        <v>155</v>
      </c>
      <c r="G315" s="389" t="s">
        <v>742</v>
      </c>
      <c r="H315" s="361" t="s">
        <v>58</v>
      </c>
      <c r="I315" s="361" t="s">
        <v>279</v>
      </c>
      <c r="J315" s="361" t="s">
        <v>167</v>
      </c>
      <c r="K315" s="361">
        <v>34</v>
      </c>
      <c r="L315" s="522"/>
      <c r="M315" s="385" t="e">
        <f>VLOOKUP(Q315,'1'!$A$2:$B$68,2)</f>
        <v>#N/A</v>
      </c>
      <c r="N315" s="162"/>
      <c r="O315" s="105"/>
      <c r="P315" s="81">
        <v>11</v>
      </c>
      <c r="Q315" s="81" t="s">
        <v>14</v>
      </c>
      <c r="V315" s="425"/>
      <c r="W315" s="425"/>
      <c r="X315" s="425"/>
      <c r="Y315" s="425"/>
    </row>
    <row r="316" spans="1:25" ht="21.95" customHeight="1">
      <c r="B316" s="74"/>
      <c r="C316" s="139"/>
      <c r="D316" s="481"/>
      <c r="E316" s="511"/>
      <c r="F316" s="328" t="s">
        <v>156</v>
      </c>
      <c r="G316" s="389" t="s">
        <v>737</v>
      </c>
      <c r="H316" s="361" t="s">
        <v>58</v>
      </c>
      <c r="I316" s="361" t="s">
        <v>268</v>
      </c>
      <c r="J316" s="361" t="s">
        <v>167</v>
      </c>
      <c r="K316" s="361">
        <v>32</v>
      </c>
      <c r="L316" s="453"/>
      <c r="M316" s="385" t="e">
        <f>VLOOKUP(Q316,'1'!$A$2:$B$68,2)</f>
        <v>#N/A</v>
      </c>
      <c r="N316" s="162"/>
      <c r="O316" s="105"/>
      <c r="P316" s="81">
        <v>11</v>
      </c>
      <c r="Q316" s="81" t="s">
        <v>14</v>
      </c>
      <c r="V316" s="425"/>
      <c r="W316" s="425"/>
      <c r="X316" s="425"/>
      <c r="Y316" s="425"/>
    </row>
    <row r="317" spans="1:25" ht="21.95" customHeight="1">
      <c r="B317" s="74"/>
      <c r="C317" s="139"/>
      <c r="D317" s="388">
        <v>1</v>
      </c>
      <c r="E317" s="346" t="s">
        <v>731</v>
      </c>
      <c r="F317" s="328" t="s">
        <v>156</v>
      </c>
      <c r="G317" s="389" t="s">
        <v>159</v>
      </c>
      <c r="H317" s="361" t="s">
        <v>210</v>
      </c>
      <c r="I317" s="361" t="s">
        <v>272</v>
      </c>
      <c r="J317" s="301" t="s">
        <v>73</v>
      </c>
      <c r="K317" s="361">
        <v>16</v>
      </c>
      <c r="L317" s="211" t="str">
        <f>VLOOKUP(P317,'1'!$A$2:$B$68,2)</f>
        <v>Sri Hariyati Fitriasih, M.Kom</v>
      </c>
      <c r="M317" s="397" t="e">
        <f>VLOOKUP(Q317,'1'!$A$2:$B$68,2)</f>
        <v>#N/A</v>
      </c>
      <c r="N317" s="162"/>
      <c r="O317" s="105"/>
      <c r="P317" s="81">
        <v>40</v>
      </c>
      <c r="Q317" s="81" t="s">
        <v>14</v>
      </c>
      <c r="V317" s="425"/>
      <c r="W317" s="425"/>
      <c r="X317" s="425"/>
      <c r="Y317" s="425"/>
    </row>
    <row r="318" spans="1:25" ht="21.95" customHeight="1">
      <c r="B318" s="160"/>
      <c r="C318" s="137"/>
      <c r="D318" s="435">
        <v>3</v>
      </c>
      <c r="E318" s="559" t="s">
        <v>697</v>
      </c>
      <c r="F318" s="328" t="s">
        <v>154</v>
      </c>
      <c r="G318" s="389" t="s">
        <v>158</v>
      </c>
      <c r="H318" s="361" t="s">
        <v>26</v>
      </c>
      <c r="I318" s="361" t="s">
        <v>225</v>
      </c>
      <c r="J318" s="301" t="s">
        <v>87</v>
      </c>
      <c r="K318" s="361">
        <v>23</v>
      </c>
      <c r="L318" s="452" t="str">
        <f>VLOOKUP(P318,'1'!$A$2:$B$68,2)</f>
        <v>Sri Siswanti, M.Kom</v>
      </c>
      <c r="M318" s="385" t="e">
        <f>VLOOKUP(Q318,'1'!$A$2:$B$68,2)</f>
        <v>#N/A</v>
      </c>
      <c r="N318" s="162"/>
      <c r="O318" s="105"/>
      <c r="P318" s="81">
        <v>42</v>
      </c>
      <c r="Q318" s="81" t="s">
        <v>14</v>
      </c>
      <c r="V318" s="425"/>
      <c r="W318" s="425"/>
      <c r="X318" s="425"/>
      <c r="Y318" s="425"/>
    </row>
    <row r="319" spans="1:25" ht="21.95" customHeight="1">
      <c r="B319" s="160"/>
      <c r="C319" s="137"/>
      <c r="D319" s="436"/>
      <c r="E319" s="560"/>
      <c r="F319" s="328" t="s">
        <v>155</v>
      </c>
      <c r="G319" s="389" t="s">
        <v>159</v>
      </c>
      <c r="H319" s="361" t="s">
        <v>26</v>
      </c>
      <c r="I319" s="361" t="s">
        <v>233</v>
      </c>
      <c r="J319" s="301" t="s">
        <v>87</v>
      </c>
      <c r="K319" s="361">
        <v>13</v>
      </c>
      <c r="L319" s="453"/>
      <c r="M319" s="385" t="e">
        <f>VLOOKUP(Q319,'1'!$A$2:$B$68,2)</f>
        <v>#N/A</v>
      </c>
      <c r="N319" s="162"/>
      <c r="O319" s="105"/>
      <c r="P319" s="81">
        <v>42</v>
      </c>
      <c r="Q319" s="81" t="s">
        <v>14</v>
      </c>
      <c r="V319" s="425"/>
      <c r="W319" s="425"/>
      <c r="X319" s="425"/>
      <c r="Y319" s="425"/>
    </row>
    <row r="320" spans="1:25" ht="21.95" customHeight="1">
      <c r="B320" s="160"/>
      <c r="C320" s="137"/>
      <c r="D320" s="443">
        <v>3</v>
      </c>
      <c r="E320" s="562" t="s">
        <v>645</v>
      </c>
      <c r="F320" s="328" t="s">
        <v>154</v>
      </c>
      <c r="G320" s="389" t="s">
        <v>142</v>
      </c>
      <c r="H320" s="361" t="s">
        <v>57</v>
      </c>
      <c r="I320" s="361" t="s">
        <v>288</v>
      </c>
      <c r="J320" s="301" t="s">
        <v>192</v>
      </c>
      <c r="K320" s="361">
        <v>23</v>
      </c>
      <c r="L320" s="530" t="str">
        <f>VLOOKUP(P320,'1'!$A$2:$B$68,2)</f>
        <v>Sapto Nugroho, S.T</v>
      </c>
      <c r="M320" s="400" t="e">
        <f>VLOOKUP(Q320,'1'!$A$2:$B$68,2)</f>
        <v>#N/A</v>
      </c>
      <c r="N320" s="162"/>
      <c r="O320" s="105"/>
      <c r="P320" s="81">
        <v>36</v>
      </c>
      <c r="Q320" s="81" t="s">
        <v>14</v>
      </c>
      <c r="V320" s="425"/>
      <c r="W320" s="425"/>
      <c r="X320" s="425"/>
      <c r="Y320" s="425"/>
    </row>
    <row r="321" spans="2:25" ht="21.95" customHeight="1">
      <c r="B321" s="160"/>
      <c r="C321" s="137"/>
      <c r="D321" s="444"/>
      <c r="E321" s="563"/>
      <c r="F321" s="328" t="s">
        <v>155</v>
      </c>
      <c r="G321" s="389" t="s">
        <v>655</v>
      </c>
      <c r="H321" s="361" t="s">
        <v>57</v>
      </c>
      <c r="I321" s="361" t="s">
        <v>289</v>
      </c>
      <c r="J321" s="301" t="s">
        <v>192</v>
      </c>
      <c r="K321" s="361">
        <v>28</v>
      </c>
      <c r="L321" s="539"/>
      <c r="M321" s="385" t="e">
        <f>VLOOKUP(Q321,'1'!$A$2:$B$68,2)</f>
        <v>#N/A</v>
      </c>
      <c r="N321" s="162"/>
      <c r="O321" s="105"/>
      <c r="P321" s="81">
        <v>36</v>
      </c>
      <c r="Q321" s="81" t="s">
        <v>14</v>
      </c>
      <c r="V321" s="425"/>
      <c r="W321" s="425"/>
      <c r="X321" s="425"/>
      <c r="Y321" s="425"/>
    </row>
    <row r="322" spans="2:25" ht="21.95" customHeight="1">
      <c r="B322" s="160"/>
      <c r="C322" s="137"/>
      <c r="D322" s="444"/>
      <c r="E322" s="563"/>
      <c r="F322" s="553" t="s">
        <v>156</v>
      </c>
      <c r="G322" s="448" t="s">
        <v>147</v>
      </c>
      <c r="H322" s="361" t="s">
        <v>57</v>
      </c>
      <c r="I322" s="361" t="s">
        <v>290</v>
      </c>
      <c r="J322" s="529" t="s">
        <v>192</v>
      </c>
      <c r="K322" s="340">
        <v>12</v>
      </c>
      <c r="L322" s="539"/>
      <c r="M322" s="460" t="e">
        <f>VLOOKUP(Q322,'1'!$A$2:$B$68,2)</f>
        <v>#N/A</v>
      </c>
      <c r="N322" s="162"/>
      <c r="O322" s="105"/>
      <c r="P322" s="81">
        <v>36</v>
      </c>
      <c r="Q322" s="81" t="s">
        <v>14</v>
      </c>
      <c r="V322" s="425"/>
      <c r="W322" s="425"/>
      <c r="X322" s="425"/>
      <c r="Y322" s="425"/>
    </row>
    <row r="323" spans="2:25" ht="21.95" customHeight="1">
      <c r="B323" s="160"/>
      <c r="C323" s="137"/>
      <c r="D323" s="444"/>
      <c r="E323" s="563"/>
      <c r="F323" s="565"/>
      <c r="G323" s="457"/>
      <c r="H323" s="361" t="s">
        <v>20</v>
      </c>
      <c r="I323" s="361" t="s">
        <v>352</v>
      </c>
      <c r="J323" s="474"/>
      <c r="K323" s="361" t="s">
        <v>353</v>
      </c>
      <c r="L323" s="539"/>
      <c r="M323" s="468"/>
      <c r="N323" s="162"/>
      <c r="O323" s="105"/>
      <c r="P323" s="81" t="s">
        <v>14</v>
      </c>
      <c r="Q323" s="81" t="s">
        <v>14</v>
      </c>
      <c r="V323" s="425"/>
      <c r="W323" s="425"/>
      <c r="X323" s="425"/>
      <c r="Y323" s="425"/>
    </row>
    <row r="324" spans="2:25" ht="21.95" customHeight="1">
      <c r="B324" s="160"/>
      <c r="C324" s="137"/>
      <c r="D324" s="528"/>
      <c r="E324" s="564"/>
      <c r="F324" s="554"/>
      <c r="G324" s="449"/>
      <c r="H324" s="361" t="s">
        <v>21</v>
      </c>
      <c r="I324" s="361" t="s">
        <v>212</v>
      </c>
      <c r="J324" s="475"/>
      <c r="K324" s="361">
        <v>1</v>
      </c>
      <c r="L324" s="531"/>
      <c r="M324" s="461"/>
      <c r="N324" s="162"/>
      <c r="O324" s="105"/>
      <c r="P324" s="81" t="s">
        <v>14</v>
      </c>
      <c r="Q324" s="81" t="s">
        <v>14</v>
      </c>
      <c r="V324" s="425"/>
      <c r="W324" s="425"/>
      <c r="X324" s="425"/>
      <c r="Y324" s="425"/>
    </row>
    <row r="325" spans="2:25" ht="21" customHeight="1">
      <c r="B325" s="160"/>
      <c r="C325" s="137"/>
      <c r="D325" s="435">
        <v>7</v>
      </c>
      <c r="E325" s="609" t="s">
        <v>715</v>
      </c>
      <c r="F325" s="610"/>
      <c r="G325" s="572" t="s">
        <v>159</v>
      </c>
      <c r="H325" s="361" t="s">
        <v>58</v>
      </c>
      <c r="I325" s="361" t="s">
        <v>208</v>
      </c>
      <c r="J325" s="586" t="s">
        <v>164</v>
      </c>
      <c r="K325" s="361">
        <v>19</v>
      </c>
      <c r="L325" s="452" t="str">
        <f>VLOOKUP(P325,'1'!$A$2:$B$68,2)</f>
        <v>Setiyowati, S.Kom, M.Kom</v>
      </c>
      <c r="M325" s="460" t="e">
        <f>VLOOKUP(Q325,'1'!$A$2:$B$68,2)</f>
        <v>#N/A</v>
      </c>
      <c r="N325" s="162"/>
      <c r="O325" s="105"/>
      <c r="P325" s="81">
        <v>38</v>
      </c>
      <c r="Q325" s="81" t="s">
        <v>14</v>
      </c>
      <c r="V325" s="425"/>
      <c r="W325" s="425"/>
      <c r="X325" s="425"/>
      <c r="Y325" s="425"/>
    </row>
    <row r="326" spans="2:25" ht="21" customHeight="1">
      <c r="B326" s="74"/>
      <c r="C326" s="362"/>
      <c r="D326" s="481"/>
      <c r="E326" s="611"/>
      <c r="F326" s="612"/>
      <c r="G326" s="573"/>
      <c r="H326" s="361" t="s">
        <v>58</v>
      </c>
      <c r="I326" s="361" t="s">
        <v>607</v>
      </c>
      <c r="J326" s="587"/>
      <c r="K326" s="384" t="s">
        <v>498</v>
      </c>
      <c r="L326" s="522"/>
      <c r="M326" s="468"/>
      <c r="N326" s="162"/>
      <c r="O326" s="105"/>
      <c r="P326" s="81" t="s">
        <v>14</v>
      </c>
      <c r="Q326" s="81" t="s">
        <v>14</v>
      </c>
      <c r="V326" s="425"/>
      <c r="W326" s="425"/>
      <c r="X326" s="425"/>
      <c r="Y326" s="425"/>
    </row>
    <row r="327" spans="2:25" ht="21" customHeight="1">
      <c r="B327" s="74"/>
      <c r="C327" s="362"/>
      <c r="D327" s="481"/>
      <c r="E327" s="611"/>
      <c r="F327" s="612"/>
      <c r="G327" s="573"/>
      <c r="H327" s="361" t="s">
        <v>58</v>
      </c>
      <c r="I327" s="361" t="s">
        <v>294</v>
      </c>
      <c r="J327" s="587"/>
      <c r="K327" s="361">
        <v>23</v>
      </c>
      <c r="L327" s="522"/>
      <c r="M327" s="468"/>
      <c r="N327" s="162"/>
      <c r="O327" s="105"/>
      <c r="P327" s="81" t="s">
        <v>14</v>
      </c>
      <c r="Q327" s="81" t="s">
        <v>14</v>
      </c>
      <c r="V327" s="425"/>
      <c r="W327" s="425"/>
      <c r="X327" s="425"/>
      <c r="Y327" s="425"/>
    </row>
    <row r="328" spans="2:25" s="81" customFormat="1" ht="21" customHeight="1">
      <c r="B328" s="74"/>
      <c r="C328" s="362"/>
      <c r="D328" s="436"/>
      <c r="E328" s="613"/>
      <c r="F328" s="614"/>
      <c r="G328" s="574"/>
      <c r="H328" s="361" t="s">
        <v>58</v>
      </c>
      <c r="I328" s="361" t="s">
        <v>606</v>
      </c>
      <c r="J328" s="588"/>
      <c r="K328" s="361" t="s">
        <v>608</v>
      </c>
      <c r="L328" s="453"/>
      <c r="M328" s="461"/>
      <c r="N328" s="162"/>
      <c r="O328" s="105"/>
      <c r="P328" s="81" t="s">
        <v>14</v>
      </c>
      <c r="Q328" s="81" t="s">
        <v>14</v>
      </c>
      <c r="V328" s="263"/>
      <c r="W328" s="263"/>
      <c r="X328" s="263"/>
      <c r="Y328" s="263"/>
    </row>
    <row r="329" spans="2:25" ht="21.95" customHeight="1">
      <c r="B329" s="74"/>
      <c r="C329" s="139"/>
      <c r="D329" s="435">
        <v>5</v>
      </c>
      <c r="E329" s="493" t="s">
        <v>723</v>
      </c>
      <c r="F329" s="494"/>
      <c r="G329" s="448" t="s">
        <v>148</v>
      </c>
      <c r="H329" s="361" t="s">
        <v>57</v>
      </c>
      <c r="I329" s="361" t="s">
        <v>383</v>
      </c>
      <c r="J329" s="458" t="s">
        <v>164</v>
      </c>
      <c r="K329" s="361" t="s">
        <v>442</v>
      </c>
      <c r="L329" s="452" t="str">
        <f>VLOOKUP(P329,'1'!$A$2:$B$68,2)</f>
        <v>Sri Harjanto, S.Kom, M.Kom</v>
      </c>
      <c r="M329" s="460" t="e">
        <f>VLOOKUP(Q329,'1'!$A$2:$B$68,2)</f>
        <v>#N/A</v>
      </c>
      <c r="N329" s="162"/>
      <c r="O329" s="105"/>
      <c r="P329" s="81">
        <v>41</v>
      </c>
      <c r="Q329" s="81" t="s">
        <v>14</v>
      </c>
      <c r="V329" s="425"/>
      <c r="W329" s="425"/>
      <c r="X329" s="425"/>
      <c r="Y329" s="425"/>
    </row>
    <row r="330" spans="2:25" ht="21.95" customHeight="1">
      <c r="B330" s="74"/>
      <c r="C330" s="139"/>
      <c r="D330" s="481"/>
      <c r="E330" s="615"/>
      <c r="F330" s="616"/>
      <c r="G330" s="457"/>
      <c r="H330" s="361" t="s">
        <v>57</v>
      </c>
      <c r="I330" s="361" t="s">
        <v>201</v>
      </c>
      <c r="J330" s="518"/>
      <c r="K330" s="361">
        <v>21</v>
      </c>
      <c r="L330" s="522"/>
      <c r="M330" s="468"/>
      <c r="N330" s="162"/>
      <c r="O330" s="105"/>
      <c r="P330" s="81" t="s">
        <v>14</v>
      </c>
      <c r="Q330" s="81" t="s">
        <v>14</v>
      </c>
      <c r="V330" s="425"/>
      <c r="W330" s="425"/>
      <c r="X330" s="425"/>
      <c r="Y330" s="425"/>
    </row>
    <row r="331" spans="2:25" ht="21.95" customHeight="1">
      <c r="B331" s="74"/>
      <c r="C331" s="139"/>
      <c r="D331" s="436"/>
      <c r="E331" s="495"/>
      <c r="F331" s="496"/>
      <c r="G331" s="449"/>
      <c r="H331" s="361" t="s">
        <v>57</v>
      </c>
      <c r="I331" s="361" t="s">
        <v>430</v>
      </c>
      <c r="J331" s="459"/>
      <c r="K331" s="361" t="s">
        <v>203</v>
      </c>
      <c r="L331" s="453"/>
      <c r="M331" s="461"/>
      <c r="N331" s="162"/>
      <c r="O331" s="105"/>
      <c r="P331" s="81" t="s">
        <v>14</v>
      </c>
      <c r="Q331" s="81" t="s">
        <v>14</v>
      </c>
      <c r="V331" s="425"/>
      <c r="W331" s="425"/>
      <c r="X331" s="425"/>
      <c r="Y331" s="425"/>
    </row>
    <row r="332" spans="2:25" ht="21.95" customHeight="1">
      <c r="B332" s="6"/>
      <c r="C332" s="16"/>
      <c r="D332" s="228"/>
      <c r="E332" s="229"/>
      <c r="F332" s="229"/>
      <c r="G332" s="226"/>
      <c r="L332" s="205"/>
      <c r="M332" s="206"/>
      <c r="N332" s="207"/>
      <c r="O332" s="105"/>
      <c r="V332" s="425"/>
      <c r="W332" s="425"/>
      <c r="X332" s="425"/>
      <c r="Y332" s="425"/>
    </row>
    <row r="333" spans="2:25" ht="21.95" customHeight="1">
      <c r="B333" s="6"/>
      <c r="C333" s="137" t="s">
        <v>48</v>
      </c>
      <c r="D333" s="513" t="s">
        <v>39</v>
      </c>
      <c r="E333" s="514"/>
      <c r="F333" s="514"/>
      <c r="G333" s="514"/>
      <c r="H333" s="514"/>
      <c r="I333" s="514"/>
      <c r="J333" s="514"/>
      <c r="K333" s="514"/>
      <c r="L333" s="514"/>
      <c r="M333" s="515"/>
      <c r="N333" s="241"/>
      <c r="O333" s="105"/>
      <c r="P333" s="81" t="s">
        <v>14</v>
      </c>
      <c r="Q333" s="81" t="s">
        <v>14</v>
      </c>
      <c r="V333" s="425"/>
      <c r="W333" s="425"/>
      <c r="X333" s="425"/>
      <c r="Y333" s="425"/>
    </row>
    <row r="334" spans="2:25" ht="22.5" customHeight="1">
      <c r="B334" s="72"/>
      <c r="C334" s="137" t="s">
        <v>635</v>
      </c>
      <c r="D334" s="371">
        <v>3</v>
      </c>
      <c r="E334" s="341" t="s">
        <v>697</v>
      </c>
      <c r="F334" s="336" t="s">
        <v>154</v>
      </c>
      <c r="G334" s="379" t="s">
        <v>143</v>
      </c>
      <c r="H334" s="361" t="s">
        <v>26</v>
      </c>
      <c r="I334" s="361" t="s">
        <v>218</v>
      </c>
      <c r="J334" s="301" t="s">
        <v>87</v>
      </c>
      <c r="K334" s="361">
        <v>16</v>
      </c>
      <c r="L334" s="156" t="str">
        <f>VLOOKUP(P334,'1'!$A$2:$B$68,2)</f>
        <v>Sri Siswanti, M.Kom</v>
      </c>
      <c r="M334" s="385" t="e">
        <f>VLOOKUP(Q334,'1'!$A$2:$B$68,2)</f>
        <v>#N/A</v>
      </c>
      <c r="N334" s="162"/>
      <c r="O334" s="105"/>
      <c r="P334" s="81">
        <v>42</v>
      </c>
      <c r="Q334" s="81" t="s">
        <v>14</v>
      </c>
      <c r="V334" s="425"/>
      <c r="W334" s="425"/>
      <c r="X334" s="425"/>
      <c r="Y334" s="425"/>
    </row>
    <row r="335" spans="2:25" ht="21.95" customHeight="1">
      <c r="B335" s="14"/>
      <c r="C335" s="144" t="s">
        <v>627</v>
      </c>
      <c r="D335" s="388">
        <v>3</v>
      </c>
      <c r="E335" s="584" t="s">
        <v>70</v>
      </c>
      <c r="F335" s="585"/>
      <c r="G335" s="448" t="s">
        <v>143</v>
      </c>
      <c r="H335" s="361" t="s">
        <v>20</v>
      </c>
      <c r="I335" s="361" t="s">
        <v>211</v>
      </c>
      <c r="J335" s="458" t="s">
        <v>164</v>
      </c>
      <c r="K335" s="361">
        <v>9</v>
      </c>
      <c r="L335" s="452" t="str">
        <f>VLOOKUP(P335,'1'!$A$2:$B$68,2)</f>
        <v>Ari Wibowo, S.Si, M.Si</v>
      </c>
      <c r="M335" s="460" t="e">
        <f>VLOOKUP(Q335,'1'!$A$2:$B$68,2)</f>
        <v>#N/A</v>
      </c>
      <c r="N335" s="162"/>
      <c r="O335" s="105"/>
      <c r="P335" s="81">
        <v>4</v>
      </c>
      <c r="Q335" s="81" t="s">
        <v>14</v>
      </c>
      <c r="V335" s="425"/>
      <c r="W335" s="425"/>
      <c r="X335" s="425"/>
      <c r="Y335" s="425"/>
    </row>
    <row r="336" spans="2:25" ht="21.95" customHeight="1">
      <c r="B336" s="14"/>
      <c r="C336" s="158"/>
      <c r="D336" s="481">
        <v>5</v>
      </c>
      <c r="E336" s="580" t="s">
        <v>70</v>
      </c>
      <c r="F336" s="581"/>
      <c r="G336" s="457"/>
      <c r="H336" s="361" t="s">
        <v>21</v>
      </c>
      <c r="I336" s="361" t="s">
        <v>303</v>
      </c>
      <c r="J336" s="518"/>
      <c r="K336" s="361">
        <v>4</v>
      </c>
      <c r="L336" s="522"/>
      <c r="M336" s="468"/>
      <c r="N336" s="162"/>
      <c r="O336" s="105"/>
      <c r="P336" s="81" t="s">
        <v>14</v>
      </c>
      <c r="Q336" s="81" t="s">
        <v>14</v>
      </c>
      <c r="V336" s="425"/>
      <c r="W336" s="425"/>
      <c r="X336" s="425"/>
      <c r="Y336" s="425"/>
    </row>
    <row r="337" spans="1:25" ht="21.95" customHeight="1">
      <c r="B337" s="14"/>
      <c r="C337" s="158"/>
      <c r="D337" s="436"/>
      <c r="E337" s="582"/>
      <c r="F337" s="583"/>
      <c r="G337" s="449"/>
      <c r="H337" s="361" t="s">
        <v>26</v>
      </c>
      <c r="I337" s="361" t="s">
        <v>438</v>
      </c>
      <c r="J337" s="459"/>
      <c r="K337" s="361" t="s">
        <v>432</v>
      </c>
      <c r="L337" s="453"/>
      <c r="M337" s="461"/>
      <c r="N337" s="162"/>
      <c r="O337" s="105"/>
      <c r="P337" s="81" t="s">
        <v>14</v>
      </c>
      <c r="Q337" s="81" t="s">
        <v>14</v>
      </c>
      <c r="V337" s="425"/>
      <c r="W337" s="425"/>
      <c r="X337" s="425"/>
      <c r="Y337" s="425"/>
    </row>
    <row r="338" spans="1:25" ht="21.95" customHeight="1">
      <c r="B338" s="14"/>
      <c r="C338" s="362"/>
      <c r="D338" s="443">
        <v>1</v>
      </c>
      <c r="E338" s="575" t="s">
        <v>731</v>
      </c>
      <c r="F338" s="326" t="s">
        <v>154</v>
      </c>
      <c r="G338" s="379" t="s">
        <v>143</v>
      </c>
      <c r="H338" s="361" t="s">
        <v>58</v>
      </c>
      <c r="I338" s="361" t="s">
        <v>500</v>
      </c>
      <c r="J338" s="301" t="s">
        <v>73</v>
      </c>
      <c r="K338" s="361" t="s">
        <v>240</v>
      </c>
      <c r="L338" s="684" t="str">
        <f>VLOOKUP(P338,'1'!$A$2:$B$68,2)</f>
        <v>Sri Hariyati Fitriasih, M.Kom</v>
      </c>
      <c r="M338" s="397" t="e">
        <f>VLOOKUP(Q338,'1'!$A$2:$B$68,2)</f>
        <v>#N/A</v>
      </c>
      <c r="N338" s="162"/>
      <c r="O338" s="105"/>
      <c r="P338" s="81">
        <v>40</v>
      </c>
      <c r="Q338" s="81" t="s">
        <v>14</v>
      </c>
      <c r="V338" s="425"/>
      <c r="W338" s="425"/>
      <c r="X338" s="425"/>
      <c r="Y338" s="425"/>
    </row>
    <row r="339" spans="1:25" ht="21.95" customHeight="1">
      <c r="B339" s="14"/>
      <c r="C339" s="143"/>
      <c r="D339" s="444"/>
      <c r="E339" s="576"/>
      <c r="F339" s="578" t="s">
        <v>155</v>
      </c>
      <c r="G339" s="448" t="s">
        <v>157</v>
      </c>
      <c r="H339" s="361" t="s">
        <v>58</v>
      </c>
      <c r="I339" s="361" t="s">
        <v>680</v>
      </c>
      <c r="J339" s="529" t="s">
        <v>73</v>
      </c>
      <c r="K339" s="361" t="s">
        <v>679</v>
      </c>
      <c r="L339" s="685"/>
      <c r="M339" s="460" t="e">
        <f>VLOOKUP(Q339,'1'!$A$2:$B$68,2)</f>
        <v>#N/A</v>
      </c>
      <c r="N339" s="162"/>
      <c r="O339" s="105"/>
      <c r="P339" s="81">
        <v>40</v>
      </c>
      <c r="Q339" s="81" t="s">
        <v>14</v>
      </c>
      <c r="V339" s="425"/>
      <c r="W339" s="425"/>
      <c r="X339" s="425"/>
      <c r="Y339" s="425"/>
    </row>
    <row r="340" spans="1:25" ht="21.95" customHeight="1">
      <c r="B340" s="14"/>
      <c r="C340" s="143"/>
      <c r="D340" s="528"/>
      <c r="E340" s="577"/>
      <c r="F340" s="579"/>
      <c r="G340" s="449"/>
      <c r="H340" s="361" t="s">
        <v>210</v>
      </c>
      <c r="I340" s="361" t="s">
        <v>428</v>
      </c>
      <c r="J340" s="475"/>
      <c r="K340" s="361" t="s">
        <v>429</v>
      </c>
      <c r="L340" s="686"/>
      <c r="M340" s="461"/>
      <c r="N340" s="162"/>
      <c r="O340" s="105"/>
      <c r="P340" s="81">
        <v>40</v>
      </c>
      <c r="Q340" s="81" t="s">
        <v>14</v>
      </c>
      <c r="V340" s="425"/>
      <c r="W340" s="425"/>
      <c r="X340" s="425"/>
      <c r="Y340" s="425"/>
    </row>
    <row r="341" spans="1:25" ht="21" customHeight="1">
      <c r="B341" s="7"/>
      <c r="C341" s="143"/>
      <c r="D341" s="435">
        <v>7</v>
      </c>
      <c r="E341" s="479" t="s">
        <v>715</v>
      </c>
      <c r="F341" s="480"/>
      <c r="G341" s="572" t="s">
        <v>157</v>
      </c>
      <c r="H341" s="361" t="s">
        <v>58</v>
      </c>
      <c r="I341" s="361" t="s">
        <v>209</v>
      </c>
      <c r="J341" s="586" t="s">
        <v>164</v>
      </c>
      <c r="K341" s="361">
        <v>34</v>
      </c>
      <c r="L341" s="452" t="str">
        <f>VLOOKUP(P341,'1'!$A$2:$B$68,2)</f>
        <v>Setiyowati, S.Kom, M.Kom</v>
      </c>
      <c r="M341" s="460" t="e">
        <f>VLOOKUP(Q341,'1'!$A$2:$B$68,2)</f>
        <v>#N/A</v>
      </c>
      <c r="N341" s="162"/>
      <c r="O341" s="105"/>
      <c r="P341" s="81">
        <v>38</v>
      </c>
      <c r="Q341" s="81" t="s">
        <v>14</v>
      </c>
      <c r="R341"/>
      <c r="U341" s="425"/>
      <c r="V341" s="425"/>
      <c r="W341" s="425"/>
      <c r="X341" s="425"/>
    </row>
    <row r="342" spans="1:25" ht="21" customHeight="1">
      <c r="B342" s="7"/>
      <c r="C342" s="143"/>
      <c r="D342" s="481"/>
      <c r="E342" s="566"/>
      <c r="F342" s="567"/>
      <c r="G342" s="573"/>
      <c r="H342" s="361" t="s">
        <v>58</v>
      </c>
      <c r="I342" s="361" t="s">
        <v>552</v>
      </c>
      <c r="J342" s="587"/>
      <c r="K342" s="361">
        <v>26</v>
      </c>
      <c r="L342" s="522"/>
      <c r="M342" s="468"/>
      <c r="N342" s="162"/>
      <c r="O342" s="105"/>
      <c r="P342" s="81" t="s">
        <v>14</v>
      </c>
      <c r="Q342" s="81" t="s">
        <v>14</v>
      </c>
      <c r="R342"/>
      <c r="U342" s="425"/>
      <c r="V342" s="425"/>
      <c r="W342" s="425"/>
      <c r="X342" s="425"/>
    </row>
    <row r="343" spans="1:25" ht="21" customHeight="1">
      <c r="B343" s="7"/>
      <c r="C343" s="143"/>
      <c r="D343" s="436"/>
      <c r="E343" s="570"/>
      <c r="F343" s="571"/>
      <c r="G343" s="574"/>
      <c r="H343" s="361" t="s">
        <v>57</v>
      </c>
      <c r="I343" s="361" t="s">
        <v>571</v>
      </c>
      <c r="J343" s="588"/>
      <c r="K343" s="361">
        <v>5</v>
      </c>
      <c r="L343" s="453"/>
      <c r="M343" s="461"/>
      <c r="N343" s="162"/>
      <c r="O343" s="105"/>
      <c r="R343"/>
      <c r="U343" s="425"/>
      <c r="V343" s="425"/>
      <c r="W343" s="425"/>
      <c r="X343" s="425"/>
    </row>
    <row r="344" spans="1:25" ht="21.95" customHeight="1">
      <c r="B344" s="20"/>
      <c r="C344" s="158"/>
      <c r="D344" s="388">
        <v>5</v>
      </c>
      <c r="E344" s="568" t="s">
        <v>723</v>
      </c>
      <c r="F344" s="569"/>
      <c r="G344" s="389" t="s">
        <v>171</v>
      </c>
      <c r="H344" s="361" t="s">
        <v>57</v>
      </c>
      <c r="I344" s="361" t="s">
        <v>570</v>
      </c>
      <c r="J344" s="361" t="s">
        <v>164</v>
      </c>
      <c r="K344" s="361" t="s">
        <v>419</v>
      </c>
      <c r="L344" s="156" t="str">
        <f>VLOOKUP(P344,'1'!$A$2:$B$68,2)</f>
        <v>Sri Harjanto, S.Kom, M.Kom</v>
      </c>
      <c r="M344" s="194" t="e">
        <f>VLOOKUP(Q344,'1'!$A$2:$B$68,2)</f>
        <v>#N/A</v>
      </c>
      <c r="N344" s="162"/>
      <c r="O344" s="105"/>
      <c r="P344" s="81">
        <v>41</v>
      </c>
      <c r="Q344" s="81" t="s">
        <v>14</v>
      </c>
      <c r="V344" s="425"/>
      <c r="W344" s="425"/>
      <c r="X344" s="425"/>
      <c r="Y344" s="425"/>
    </row>
    <row r="345" spans="1:25" s="26" customFormat="1" ht="21.95" customHeight="1" thickBot="1">
      <c r="A345" s="99"/>
      <c r="B345" s="274"/>
      <c r="C345" s="250"/>
      <c r="D345" s="251"/>
      <c r="E345" s="252"/>
      <c r="F345" s="253"/>
      <c r="G345" s="251"/>
      <c r="H345" s="251"/>
      <c r="I345" s="251"/>
      <c r="J345" s="251"/>
      <c r="K345" s="526" t="s">
        <v>69</v>
      </c>
      <c r="L345" s="284"/>
      <c r="M345" s="217"/>
      <c r="N345" s="218"/>
      <c r="O345" s="155"/>
      <c r="P345" s="99"/>
      <c r="Q345" s="99"/>
      <c r="R345" s="99"/>
      <c r="V345" s="425"/>
      <c r="W345" s="425"/>
      <c r="X345" s="425"/>
      <c r="Y345" s="425"/>
    </row>
    <row r="346" spans="1:25" s="26" customFormat="1" ht="21.95" customHeight="1" thickTop="1">
      <c r="A346" s="99"/>
      <c r="B346" s="275"/>
      <c r="C346" s="254"/>
      <c r="D346" s="255"/>
      <c r="E346" s="256"/>
      <c r="F346" s="257"/>
      <c r="G346" s="255"/>
      <c r="H346" s="255"/>
      <c r="I346" s="255"/>
      <c r="J346" s="273"/>
      <c r="K346" s="527"/>
      <c r="L346" s="285"/>
      <c r="M346" s="219"/>
      <c r="N346" s="220"/>
      <c r="O346" s="155"/>
      <c r="P346" s="99"/>
      <c r="Q346" s="99"/>
      <c r="R346" s="99"/>
      <c r="V346" s="425"/>
      <c r="W346" s="425"/>
      <c r="X346" s="425"/>
      <c r="Y346" s="425"/>
    </row>
    <row r="347" spans="1:25" ht="21.95" customHeight="1">
      <c r="B347" s="248" t="s">
        <v>250</v>
      </c>
      <c r="C347" s="137" t="s">
        <v>69</v>
      </c>
      <c r="D347" s="435" t="s">
        <v>66</v>
      </c>
      <c r="E347" s="479" t="s">
        <v>139</v>
      </c>
      <c r="F347" s="480"/>
      <c r="G347" s="448" t="s">
        <v>142</v>
      </c>
      <c r="H347" s="361" t="s">
        <v>57</v>
      </c>
      <c r="I347" s="361" t="s">
        <v>505</v>
      </c>
      <c r="J347" s="384" t="s">
        <v>166</v>
      </c>
      <c r="K347" s="361" t="s">
        <v>506</v>
      </c>
      <c r="L347" s="452" t="str">
        <f>VLOOKUP(P347,'1'!$A$2:$B$68,2)</f>
        <v>Dimas Febriyan Priambodo, S.Kom</v>
      </c>
      <c r="M347" s="385" t="e">
        <f>VLOOKUP(Q347,'1'!$A$2:$B$68,2)</f>
        <v>#N/A</v>
      </c>
      <c r="N347" s="162"/>
      <c r="O347" s="105"/>
      <c r="P347" s="81">
        <v>16</v>
      </c>
      <c r="Q347" s="81" t="s">
        <v>14</v>
      </c>
      <c r="V347" s="425"/>
      <c r="W347" s="425"/>
      <c r="X347" s="425"/>
      <c r="Y347" s="425"/>
    </row>
    <row r="348" spans="1:25" ht="21.95" customHeight="1">
      <c r="B348" s="160"/>
      <c r="C348" s="137" t="s">
        <v>636</v>
      </c>
      <c r="D348" s="481"/>
      <c r="E348" s="566"/>
      <c r="F348" s="567"/>
      <c r="G348" s="457"/>
      <c r="H348" s="361" t="s">
        <v>57</v>
      </c>
      <c r="I348" s="361" t="s">
        <v>508</v>
      </c>
      <c r="J348" s="458" t="s">
        <v>165</v>
      </c>
      <c r="K348" s="361" t="s">
        <v>507</v>
      </c>
      <c r="L348" s="522"/>
      <c r="M348" s="460" t="e">
        <f>VLOOKUP(Q348,'1'!$A$2:$B$68,2)</f>
        <v>#N/A</v>
      </c>
      <c r="N348" s="162"/>
      <c r="O348" s="105"/>
      <c r="P348" s="81">
        <v>39</v>
      </c>
      <c r="Q348" s="81" t="s">
        <v>14</v>
      </c>
      <c r="V348" s="425"/>
      <c r="W348" s="425"/>
      <c r="X348" s="425"/>
      <c r="Y348" s="425"/>
    </row>
    <row r="349" spans="1:25" ht="21.95" customHeight="1">
      <c r="B349" s="160"/>
      <c r="C349" s="144" t="s">
        <v>627</v>
      </c>
      <c r="D349" s="481"/>
      <c r="E349" s="566"/>
      <c r="F349" s="567"/>
      <c r="G349" s="457"/>
      <c r="H349" s="361" t="s">
        <v>57</v>
      </c>
      <c r="I349" s="361" t="s">
        <v>202</v>
      </c>
      <c r="J349" s="459"/>
      <c r="K349" s="340">
        <v>18</v>
      </c>
      <c r="L349" s="522"/>
      <c r="M349" s="461"/>
      <c r="N349" s="162"/>
      <c r="O349" s="105"/>
      <c r="P349" s="81" t="s">
        <v>14</v>
      </c>
      <c r="Q349" s="81" t="s">
        <v>14</v>
      </c>
      <c r="V349" s="425"/>
      <c r="W349" s="425"/>
      <c r="X349" s="425"/>
      <c r="Y349" s="425"/>
    </row>
    <row r="350" spans="1:25" ht="21.95" customHeight="1">
      <c r="B350" s="160"/>
      <c r="C350" s="362"/>
      <c r="D350" s="436"/>
      <c r="E350" s="570"/>
      <c r="F350" s="571"/>
      <c r="G350" s="449"/>
      <c r="H350" s="361" t="s">
        <v>58</v>
      </c>
      <c r="I350" s="361" t="s">
        <v>293</v>
      </c>
      <c r="J350" s="384" t="s">
        <v>167</v>
      </c>
      <c r="K350" s="361">
        <v>21</v>
      </c>
      <c r="L350" s="453"/>
      <c r="M350" s="385" t="e">
        <f>VLOOKUP(Q350,'1'!$A$2:$B$68,2)</f>
        <v>#N/A</v>
      </c>
      <c r="N350" s="162"/>
      <c r="O350" s="105"/>
      <c r="P350" s="81">
        <v>35</v>
      </c>
      <c r="Q350" s="81" t="s">
        <v>14</v>
      </c>
      <c r="V350" s="425"/>
      <c r="W350" s="425"/>
      <c r="X350" s="425"/>
      <c r="Y350" s="425"/>
    </row>
    <row r="351" spans="1:25" ht="23.1" customHeight="1">
      <c r="B351" s="160"/>
      <c r="C351" s="362"/>
      <c r="D351" s="443">
        <v>5</v>
      </c>
      <c r="E351" s="532" t="s">
        <v>549</v>
      </c>
      <c r="F351" s="328" t="s">
        <v>154</v>
      </c>
      <c r="G351" s="389" t="s">
        <v>142</v>
      </c>
      <c r="H351" s="361" t="s">
        <v>195</v>
      </c>
      <c r="I351" s="361" t="s">
        <v>516</v>
      </c>
      <c r="J351" s="390" t="s">
        <v>186</v>
      </c>
      <c r="K351" s="361" t="s">
        <v>515</v>
      </c>
      <c r="L351" s="452" t="str">
        <f>VLOOKUP(P351,'1'!$A$2:$B$68,2)</f>
        <v>Zakaria Zuhdi, S.Kom</v>
      </c>
      <c r="M351" s="385" t="e">
        <f>VLOOKUP(Q351,'1'!$A$2:$B$68,2)</f>
        <v>#N/A</v>
      </c>
      <c r="N351" s="162"/>
      <c r="O351" s="105"/>
      <c r="P351" s="81">
        <v>58</v>
      </c>
      <c r="Q351" s="81" t="s">
        <v>14</v>
      </c>
      <c r="V351" s="425"/>
      <c r="W351" s="425"/>
      <c r="X351" s="425"/>
      <c r="Y351" s="425"/>
    </row>
    <row r="352" spans="1:25" ht="23.1" customHeight="1">
      <c r="B352" s="160"/>
      <c r="C352" s="137"/>
      <c r="D352" s="528"/>
      <c r="E352" s="534"/>
      <c r="F352" s="328" t="s">
        <v>155</v>
      </c>
      <c r="G352" s="389" t="s">
        <v>158</v>
      </c>
      <c r="H352" s="361" t="s">
        <v>57</v>
      </c>
      <c r="I352" s="361" t="s">
        <v>395</v>
      </c>
      <c r="J352" s="301" t="s">
        <v>186</v>
      </c>
      <c r="K352" s="361" t="s">
        <v>228</v>
      </c>
      <c r="L352" s="453"/>
      <c r="M352" s="385" t="e">
        <f>VLOOKUP(Q352,'1'!$A$2:$B$68,2)</f>
        <v>#N/A</v>
      </c>
      <c r="N352" s="162"/>
      <c r="O352" s="105"/>
      <c r="P352" s="81">
        <v>58</v>
      </c>
      <c r="Q352" s="81" t="s">
        <v>14</v>
      </c>
      <c r="V352" s="425"/>
      <c r="W352" s="425"/>
      <c r="X352" s="425"/>
      <c r="Y352" s="425"/>
    </row>
    <row r="353" spans="2:25" ht="23.1" customHeight="1">
      <c r="B353" s="74"/>
      <c r="C353" s="139"/>
      <c r="D353" s="443">
        <v>5</v>
      </c>
      <c r="E353" s="532" t="s">
        <v>549</v>
      </c>
      <c r="F353" s="328" t="s">
        <v>154</v>
      </c>
      <c r="G353" s="389" t="s">
        <v>148</v>
      </c>
      <c r="H353" s="361" t="s">
        <v>57</v>
      </c>
      <c r="I353" s="361" t="s">
        <v>383</v>
      </c>
      <c r="J353" s="390" t="s">
        <v>186</v>
      </c>
      <c r="K353" s="361" t="s">
        <v>442</v>
      </c>
      <c r="L353" s="452" t="str">
        <f>VLOOKUP(P353,'1'!$A$2:$B$68,2)</f>
        <v>Teguh Susyanto,S.Kom, M.Cs</v>
      </c>
      <c r="M353" s="385" t="e">
        <f>VLOOKUP(Q353,'1'!$A$2:$B$68,2)</f>
        <v>#N/A</v>
      </c>
      <c r="N353" s="162"/>
      <c r="O353" s="105"/>
      <c r="P353" s="81">
        <v>48</v>
      </c>
      <c r="Q353" s="81" t="s">
        <v>14</v>
      </c>
      <c r="V353" s="425"/>
      <c r="W353" s="425"/>
      <c r="X353" s="425"/>
      <c r="Y353" s="425">
        <v>26</v>
      </c>
    </row>
    <row r="354" spans="2:25" ht="23.1" customHeight="1">
      <c r="B354" s="74"/>
      <c r="C354" s="139"/>
      <c r="D354" s="528"/>
      <c r="E354" s="534"/>
      <c r="F354" s="328" t="s">
        <v>155</v>
      </c>
      <c r="G354" s="389" t="s">
        <v>173</v>
      </c>
      <c r="H354" s="361" t="s">
        <v>57</v>
      </c>
      <c r="I354" s="361" t="s">
        <v>384</v>
      </c>
      <c r="J354" s="301" t="s">
        <v>186</v>
      </c>
      <c r="K354" s="361" t="s">
        <v>242</v>
      </c>
      <c r="L354" s="453"/>
      <c r="M354" s="385" t="e">
        <f>VLOOKUP(Q354,'1'!$A$2:$B$68,2)</f>
        <v>#N/A</v>
      </c>
      <c r="N354" s="162"/>
      <c r="O354" s="105"/>
      <c r="P354" s="81">
        <v>48</v>
      </c>
      <c r="Q354" s="81" t="s">
        <v>14</v>
      </c>
      <c r="V354" s="425"/>
      <c r="W354" s="425"/>
      <c r="X354" s="425"/>
      <c r="Y354" s="425"/>
    </row>
    <row r="355" spans="2:25" ht="21.95" customHeight="1">
      <c r="B355" s="160"/>
      <c r="C355" s="137"/>
      <c r="D355" s="435">
        <v>1</v>
      </c>
      <c r="E355" s="489" t="s">
        <v>125</v>
      </c>
      <c r="F355" s="490"/>
      <c r="G355" s="448" t="s">
        <v>158</v>
      </c>
      <c r="H355" s="361" t="s">
        <v>57</v>
      </c>
      <c r="I355" s="361" t="s">
        <v>269</v>
      </c>
      <c r="J355" s="361" t="s">
        <v>166</v>
      </c>
      <c r="K355" s="361">
        <v>31</v>
      </c>
      <c r="L355" s="452" t="str">
        <f>VLOOKUP(P355,'1'!$A$2:$B$68,2)</f>
        <v>Laseri, S.Kom</v>
      </c>
      <c r="M355" s="385" t="e">
        <f>VLOOKUP(Q355,'1'!$A$2:$B$68,2)</f>
        <v>#N/A</v>
      </c>
      <c r="N355" s="162"/>
      <c r="O355" s="105"/>
      <c r="P355" s="81">
        <v>31</v>
      </c>
      <c r="Q355" s="81" t="s">
        <v>14</v>
      </c>
      <c r="V355" s="425"/>
      <c r="W355" s="425"/>
      <c r="X355" s="425"/>
      <c r="Y355" s="425"/>
    </row>
    <row r="356" spans="2:25" ht="21.95" customHeight="1">
      <c r="B356" s="160"/>
      <c r="C356" s="137"/>
      <c r="D356" s="481"/>
      <c r="E356" s="511"/>
      <c r="F356" s="512"/>
      <c r="G356" s="457"/>
      <c r="H356" s="361" t="s">
        <v>57</v>
      </c>
      <c r="I356" s="361" t="s">
        <v>280</v>
      </c>
      <c r="J356" s="458" t="s">
        <v>165</v>
      </c>
      <c r="K356" s="361">
        <v>17</v>
      </c>
      <c r="L356" s="522"/>
      <c r="M356" s="460" t="e">
        <f>VLOOKUP(Q356,'1'!$A$2:$B$68,2)</f>
        <v>#N/A</v>
      </c>
      <c r="N356" s="162"/>
      <c r="O356" s="105"/>
      <c r="P356" s="81">
        <v>35</v>
      </c>
      <c r="Q356" s="81" t="s">
        <v>14</v>
      </c>
      <c r="V356" s="425"/>
      <c r="W356" s="425"/>
      <c r="X356" s="425"/>
      <c r="Y356" s="425"/>
    </row>
    <row r="357" spans="2:25" ht="21.95" customHeight="1">
      <c r="B357" s="160"/>
      <c r="C357" s="137"/>
      <c r="D357" s="436"/>
      <c r="E357" s="491"/>
      <c r="F357" s="492"/>
      <c r="G357" s="449"/>
      <c r="H357" s="361" t="s">
        <v>56</v>
      </c>
      <c r="I357" s="361" t="s">
        <v>271</v>
      </c>
      <c r="J357" s="459"/>
      <c r="K357" s="361" t="s">
        <v>313</v>
      </c>
      <c r="L357" s="453"/>
      <c r="M357" s="461"/>
      <c r="N357" s="162"/>
      <c r="O357" s="105"/>
      <c r="P357" s="81" t="s">
        <v>14</v>
      </c>
      <c r="Q357" s="81" t="s">
        <v>14</v>
      </c>
      <c r="V357" s="425"/>
      <c r="W357" s="425"/>
      <c r="X357" s="425"/>
      <c r="Y357" s="425"/>
    </row>
    <row r="358" spans="2:25" ht="21.95" customHeight="1">
      <c r="B358" s="160"/>
      <c r="C358" s="137"/>
      <c r="D358" s="371">
        <v>1</v>
      </c>
      <c r="E358" s="398" t="s">
        <v>716</v>
      </c>
      <c r="F358" s="328" t="s">
        <v>154</v>
      </c>
      <c r="G358" s="389" t="s">
        <v>741</v>
      </c>
      <c r="H358" s="361" t="s">
        <v>26</v>
      </c>
      <c r="I358" s="361" t="s">
        <v>364</v>
      </c>
      <c r="J358" s="383" t="s">
        <v>163</v>
      </c>
      <c r="K358" s="361" t="s">
        <v>365</v>
      </c>
      <c r="L358" s="156" t="str">
        <f>VLOOKUP(P358,'1'!$A$2:$B$68,2)</f>
        <v>Bayu Dwi Raharja, S.Kom</v>
      </c>
      <c r="M358" s="385" t="e">
        <f>VLOOKUP(Q358,'1'!$A$2:$B$68,2)</f>
        <v>#N/A</v>
      </c>
      <c r="N358" s="162"/>
      <c r="O358" s="105"/>
      <c r="P358" s="81">
        <v>11</v>
      </c>
      <c r="Q358" s="81" t="s">
        <v>14</v>
      </c>
      <c r="V358" s="425"/>
      <c r="W358" s="425"/>
      <c r="X358" s="425"/>
      <c r="Y358" s="425"/>
    </row>
    <row r="359" spans="2:25" ht="21.95" customHeight="1">
      <c r="B359" s="160"/>
      <c r="C359" s="138"/>
      <c r="D359" s="435">
        <v>3</v>
      </c>
      <c r="E359" s="437" t="s">
        <v>130</v>
      </c>
      <c r="F359" s="438"/>
      <c r="G359" s="448" t="s">
        <v>148</v>
      </c>
      <c r="H359" s="361" t="s">
        <v>57</v>
      </c>
      <c r="I359" s="361" t="s">
        <v>288</v>
      </c>
      <c r="J359" s="458" t="s">
        <v>166</v>
      </c>
      <c r="K359" s="340">
        <v>22</v>
      </c>
      <c r="L359" s="452" t="str">
        <f>VLOOKUP(P359,'1'!$A$2:$B$68,2)</f>
        <v>Elistya Rimawati, S.Si, M.Si</v>
      </c>
      <c r="M359" s="460" t="e">
        <f>VLOOKUP(Q359,'1'!$A$2:$B$68,2)</f>
        <v>#N/A</v>
      </c>
      <c r="N359" s="162"/>
      <c r="O359" s="105"/>
      <c r="P359" s="81">
        <v>22</v>
      </c>
      <c r="Q359" s="81" t="s">
        <v>14</v>
      </c>
      <c r="V359" s="425"/>
      <c r="W359" s="425"/>
      <c r="X359" s="425"/>
      <c r="Y359" s="425"/>
    </row>
    <row r="360" spans="2:25" ht="21.95" customHeight="1">
      <c r="B360" s="160"/>
      <c r="C360" s="138"/>
      <c r="D360" s="481"/>
      <c r="E360" s="486"/>
      <c r="F360" s="487"/>
      <c r="G360" s="457"/>
      <c r="H360" s="361" t="s">
        <v>57</v>
      </c>
      <c r="I360" s="361" t="s">
        <v>455</v>
      </c>
      <c r="J360" s="459"/>
      <c r="K360" s="361" t="s">
        <v>459</v>
      </c>
      <c r="L360" s="522"/>
      <c r="M360" s="461"/>
      <c r="N360" s="162"/>
      <c r="O360" s="105"/>
      <c r="P360" s="81" t="s">
        <v>14</v>
      </c>
      <c r="Q360" s="81" t="s">
        <v>14</v>
      </c>
      <c r="V360" s="425"/>
      <c r="W360" s="425"/>
      <c r="X360" s="425"/>
      <c r="Y360" s="425"/>
    </row>
    <row r="361" spans="2:25" ht="21.95" customHeight="1">
      <c r="B361" s="160"/>
      <c r="C361" s="138"/>
      <c r="D361" s="481"/>
      <c r="E361" s="486"/>
      <c r="F361" s="487"/>
      <c r="G361" s="457"/>
      <c r="H361" s="361" t="s">
        <v>57</v>
      </c>
      <c r="I361" s="361" t="s">
        <v>289</v>
      </c>
      <c r="J361" s="361" t="s">
        <v>167</v>
      </c>
      <c r="K361" s="361">
        <v>27</v>
      </c>
      <c r="L361" s="522"/>
      <c r="M361" s="385" t="e">
        <f>VLOOKUP(Q361,'1'!$A$2:$B$68,2)</f>
        <v>#N/A</v>
      </c>
      <c r="N361" s="162"/>
      <c r="O361" s="105"/>
      <c r="P361" s="81">
        <v>7</v>
      </c>
      <c r="Q361" s="81" t="s">
        <v>14</v>
      </c>
      <c r="V361" s="425"/>
      <c r="W361" s="425"/>
      <c r="X361" s="425"/>
      <c r="Y361" s="425"/>
    </row>
    <row r="362" spans="2:25" ht="21.95" customHeight="1">
      <c r="B362" s="160"/>
      <c r="C362" s="138"/>
      <c r="D362" s="481"/>
      <c r="E362" s="486"/>
      <c r="F362" s="487"/>
      <c r="G362" s="457"/>
      <c r="H362" s="361" t="s">
        <v>58</v>
      </c>
      <c r="I362" s="361" t="s">
        <v>579</v>
      </c>
      <c r="J362" s="361" t="s">
        <v>165</v>
      </c>
      <c r="K362" s="361" t="s">
        <v>580</v>
      </c>
      <c r="L362" s="522"/>
      <c r="M362" s="385" t="e">
        <f>VLOOKUP(Q362,'1'!$A$2:$B$68,2)</f>
        <v>#N/A</v>
      </c>
      <c r="N362" s="162"/>
      <c r="O362" s="105"/>
      <c r="P362" s="81">
        <v>58</v>
      </c>
      <c r="Q362" s="81" t="s">
        <v>14</v>
      </c>
      <c r="V362" s="425"/>
      <c r="W362" s="425"/>
      <c r="X362" s="425"/>
      <c r="Y362" s="425"/>
    </row>
    <row r="363" spans="2:25" ht="21.95" customHeight="1">
      <c r="B363" s="160"/>
      <c r="C363" s="138"/>
      <c r="D363" s="481"/>
      <c r="E363" s="486"/>
      <c r="F363" s="487"/>
      <c r="G363" s="457"/>
      <c r="H363" s="361" t="s">
        <v>58</v>
      </c>
      <c r="I363" s="361" t="s">
        <v>221</v>
      </c>
      <c r="J363" s="384" t="s">
        <v>169</v>
      </c>
      <c r="K363" s="361">
        <v>25</v>
      </c>
      <c r="L363" s="522"/>
      <c r="M363" s="385" t="e">
        <f>VLOOKUP(Q363,'1'!$A$2:$B$68,2)</f>
        <v>#N/A</v>
      </c>
      <c r="N363" s="162"/>
      <c r="O363" s="105"/>
      <c r="P363" s="81">
        <v>47</v>
      </c>
      <c r="Q363" s="81" t="s">
        <v>14</v>
      </c>
      <c r="V363" s="425"/>
      <c r="W363" s="425"/>
      <c r="X363" s="425"/>
      <c r="Y363" s="425"/>
    </row>
    <row r="364" spans="2:25" ht="21.95" customHeight="1">
      <c r="B364" s="160"/>
      <c r="C364" s="138"/>
      <c r="D364" s="481"/>
      <c r="E364" s="486"/>
      <c r="F364" s="487"/>
      <c r="G364" s="457"/>
      <c r="H364" s="361" t="s">
        <v>58</v>
      </c>
      <c r="I364" s="361" t="s">
        <v>339</v>
      </c>
      <c r="J364" s="458" t="s">
        <v>168</v>
      </c>
      <c r="K364" s="361" t="s">
        <v>333</v>
      </c>
      <c r="L364" s="522"/>
      <c r="M364" s="460" t="e">
        <f>VLOOKUP(Q364,'1'!$A$2:$B$68,2)</f>
        <v>#N/A</v>
      </c>
      <c r="N364" s="162"/>
      <c r="O364" s="105"/>
      <c r="P364" s="81">
        <v>35</v>
      </c>
      <c r="Q364" s="81" t="s">
        <v>14</v>
      </c>
      <c r="V364" s="425"/>
      <c r="W364" s="425"/>
      <c r="X364" s="425"/>
      <c r="Y364" s="425"/>
    </row>
    <row r="365" spans="2:25" ht="21.95" customHeight="1">
      <c r="B365" s="160"/>
      <c r="C365" s="138"/>
      <c r="D365" s="436"/>
      <c r="E365" s="439"/>
      <c r="F365" s="440"/>
      <c r="G365" s="449"/>
      <c r="H365" s="361" t="s">
        <v>56</v>
      </c>
      <c r="I365" s="361" t="s">
        <v>509</v>
      </c>
      <c r="J365" s="459"/>
      <c r="K365" s="361" t="s">
        <v>510</v>
      </c>
      <c r="L365" s="453"/>
      <c r="M365" s="461"/>
      <c r="N365" s="162"/>
      <c r="O365" s="105"/>
      <c r="P365" s="81" t="s">
        <v>14</v>
      </c>
      <c r="Q365" s="81" t="s">
        <v>14</v>
      </c>
      <c r="V365" s="425"/>
      <c r="W365" s="425"/>
      <c r="X365" s="425"/>
      <c r="Y365" s="425"/>
    </row>
    <row r="366" spans="2:25" ht="27.75" customHeight="1">
      <c r="B366" s="160"/>
      <c r="C366" s="138"/>
      <c r="D366" s="371">
        <v>5</v>
      </c>
      <c r="E366" s="329" t="s">
        <v>174</v>
      </c>
      <c r="F366" s="336" t="s">
        <v>154</v>
      </c>
      <c r="G366" s="389" t="s">
        <v>147</v>
      </c>
      <c r="H366" s="361" t="s">
        <v>26</v>
      </c>
      <c r="I366" s="361" t="s">
        <v>200</v>
      </c>
      <c r="J366" s="301" t="s">
        <v>192</v>
      </c>
      <c r="K366" s="361">
        <v>22</v>
      </c>
      <c r="L366" s="156" t="str">
        <f>VLOOKUP(P366,'1'!$A$2:$B$68,2)</f>
        <v>Kustanto, S.T, M. Eng</v>
      </c>
      <c r="M366" s="385" t="e">
        <f>VLOOKUP(Q366,'1'!$A$2:$B$68,2)</f>
        <v>#N/A</v>
      </c>
      <c r="N366" s="162"/>
      <c r="O366" s="105"/>
      <c r="P366" s="81">
        <v>30</v>
      </c>
      <c r="Q366" s="81" t="s">
        <v>14</v>
      </c>
      <c r="V366" s="425"/>
      <c r="W366" s="425"/>
      <c r="X366" s="425"/>
      <c r="Y366" s="425"/>
    </row>
    <row r="367" spans="2:25" ht="27.75" customHeight="1">
      <c r="B367" s="160"/>
      <c r="C367" s="138"/>
      <c r="D367" s="435">
        <v>3</v>
      </c>
      <c r="E367" s="562" t="s">
        <v>696</v>
      </c>
      <c r="F367" s="405" t="s">
        <v>154</v>
      </c>
      <c r="G367" s="379" t="s">
        <v>148</v>
      </c>
      <c r="H367" s="361" t="s">
        <v>26</v>
      </c>
      <c r="I367" s="361" t="s">
        <v>329</v>
      </c>
      <c r="J367" s="301" t="s">
        <v>73</v>
      </c>
      <c r="K367" s="361" t="s">
        <v>369</v>
      </c>
      <c r="L367" s="452" t="str">
        <f>VLOOKUP(P367,'1'!$A$2:$B$68,2)</f>
        <v>Paulus Harsadi, S.Kom, M.Kom</v>
      </c>
      <c r="M367" s="385" t="e">
        <f>VLOOKUP(Q367,'1'!$A$2:$B$68,2)</f>
        <v>#N/A</v>
      </c>
      <c r="N367" s="162"/>
      <c r="O367" s="105"/>
      <c r="P367" s="81">
        <v>32</v>
      </c>
      <c r="Q367" s="81" t="s">
        <v>14</v>
      </c>
      <c r="V367" s="425"/>
      <c r="W367" s="425"/>
      <c r="X367" s="425"/>
      <c r="Y367" s="425"/>
    </row>
    <row r="368" spans="2:25" ht="21.95" customHeight="1">
      <c r="B368" s="160"/>
      <c r="C368" s="137"/>
      <c r="D368" s="481"/>
      <c r="E368" s="563"/>
      <c r="F368" s="535" t="s">
        <v>155</v>
      </c>
      <c r="G368" s="448" t="s">
        <v>173</v>
      </c>
      <c r="H368" s="361" t="s">
        <v>20</v>
      </c>
      <c r="I368" s="361" t="s">
        <v>226</v>
      </c>
      <c r="J368" s="529" t="s">
        <v>73</v>
      </c>
      <c r="K368" s="361">
        <v>10</v>
      </c>
      <c r="L368" s="522"/>
      <c r="M368" s="460" t="e">
        <f>VLOOKUP(Q368,'1'!$A$2:$B$68,2)</f>
        <v>#N/A</v>
      </c>
      <c r="N368" s="162"/>
      <c r="O368" s="105"/>
      <c r="P368" s="81">
        <v>32</v>
      </c>
      <c r="Q368" s="81" t="s">
        <v>14</v>
      </c>
      <c r="V368" s="425"/>
      <c r="W368" s="425"/>
      <c r="X368" s="425"/>
      <c r="Y368" s="425"/>
    </row>
    <row r="369" spans="1:25" ht="21.95" customHeight="1">
      <c r="A369" s="99"/>
      <c r="B369" s="160"/>
      <c r="C369" s="140"/>
      <c r="D369" s="436"/>
      <c r="E369" s="564"/>
      <c r="F369" s="536"/>
      <c r="G369" s="449"/>
      <c r="H369" s="361" t="s">
        <v>236</v>
      </c>
      <c r="I369" s="361" t="s">
        <v>378</v>
      </c>
      <c r="J369" s="475"/>
      <c r="K369" s="361" t="s">
        <v>379</v>
      </c>
      <c r="L369" s="453"/>
      <c r="M369" s="461"/>
      <c r="N369" s="162"/>
      <c r="O369" s="105"/>
      <c r="P369" s="81" t="s">
        <v>14</v>
      </c>
      <c r="Q369" s="81" t="s">
        <v>14</v>
      </c>
      <c r="V369" s="425"/>
      <c r="W369" s="425"/>
      <c r="X369" s="425"/>
      <c r="Y369" s="425"/>
    </row>
    <row r="370" spans="1:25" ht="21.95" customHeight="1">
      <c r="B370" s="14"/>
      <c r="C370" s="16"/>
      <c r="D370" s="227"/>
      <c r="E370" s="227"/>
      <c r="F370" s="227"/>
      <c r="G370" s="227"/>
      <c r="L370" s="227"/>
      <c r="M370" s="227"/>
    </row>
    <row r="371" spans="1:25" ht="21.95" customHeight="1">
      <c r="B371" s="14"/>
      <c r="C371" s="16"/>
      <c r="D371" s="513" t="s">
        <v>39</v>
      </c>
      <c r="E371" s="514"/>
      <c r="F371" s="514"/>
      <c r="G371" s="514"/>
      <c r="H371" s="514"/>
      <c r="I371" s="514"/>
      <c r="J371" s="514"/>
      <c r="K371" s="514"/>
      <c r="L371" s="514"/>
      <c r="M371" s="515"/>
      <c r="N371" s="161"/>
      <c r="O371" s="105"/>
      <c r="V371" s="425"/>
      <c r="W371" s="425"/>
      <c r="X371" s="425"/>
      <c r="Y371" s="425"/>
    </row>
    <row r="372" spans="1:25" ht="21.95" customHeight="1">
      <c r="B372" s="7"/>
      <c r="C372" s="137" t="s">
        <v>69</v>
      </c>
      <c r="D372" s="435">
        <v>1</v>
      </c>
      <c r="E372" s="489" t="s">
        <v>740</v>
      </c>
      <c r="F372" s="490"/>
      <c r="G372" s="448" t="s">
        <v>143</v>
      </c>
      <c r="H372" s="361" t="s">
        <v>57</v>
      </c>
      <c r="I372" s="361" t="s">
        <v>514</v>
      </c>
      <c r="J372" s="458" t="s">
        <v>165</v>
      </c>
      <c r="K372" s="340" t="s">
        <v>681</v>
      </c>
      <c r="L372" s="452" t="str">
        <f>VLOOKUP(P372,'1'!$A$2:$B$68,2)</f>
        <v>Laseri, S.Kom</v>
      </c>
      <c r="M372" s="460" t="e">
        <f>VLOOKUP(Q372,'1'!$A$2:$B$68,2)</f>
        <v>#N/A</v>
      </c>
      <c r="N372" s="162"/>
      <c r="O372" s="105"/>
      <c r="P372" s="81">
        <v>31</v>
      </c>
      <c r="Q372" s="81" t="s">
        <v>14</v>
      </c>
      <c r="V372" s="425"/>
      <c r="W372" s="425"/>
      <c r="X372" s="425"/>
      <c r="Y372" s="425"/>
    </row>
    <row r="373" spans="1:25" ht="21.95" customHeight="1">
      <c r="B373" s="7"/>
      <c r="C373" s="137" t="s">
        <v>636</v>
      </c>
      <c r="D373" s="436"/>
      <c r="E373" s="491"/>
      <c r="F373" s="492"/>
      <c r="G373" s="457"/>
      <c r="H373" s="361" t="s">
        <v>56</v>
      </c>
      <c r="I373" s="361" t="s">
        <v>513</v>
      </c>
      <c r="J373" s="459"/>
      <c r="K373" s="361" t="s">
        <v>503</v>
      </c>
      <c r="L373" s="453"/>
      <c r="M373" s="461"/>
      <c r="N373" s="162"/>
      <c r="O373" s="105"/>
      <c r="P373" s="81">
        <v>31</v>
      </c>
      <c r="Q373" s="81" t="s">
        <v>14</v>
      </c>
      <c r="V373" s="425"/>
      <c r="W373" s="425"/>
      <c r="X373" s="425"/>
      <c r="Y373" s="425"/>
    </row>
    <row r="374" spans="1:25" ht="21.95" customHeight="1">
      <c r="B374" s="7"/>
      <c r="C374" s="144" t="s">
        <v>627</v>
      </c>
      <c r="D374" s="435">
        <v>1</v>
      </c>
      <c r="E374" s="489" t="s">
        <v>716</v>
      </c>
      <c r="F374" s="336" t="s">
        <v>154</v>
      </c>
      <c r="G374" s="389" t="s">
        <v>143</v>
      </c>
      <c r="H374" s="361" t="s">
        <v>58</v>
      </c>
      <c r="I374" s="361" t="s">
        <v>500</v>
      </c>
      <c r="J374" s="361" t="s">
        <v>163</v>
      </c>
      <c r="K374" s="361" t="s">
        <v>240</v>
      </c>
      <c r="L374" s="452" t="str">
        <f>VLOOKUP(P374,'1'!$A$2:$B$68,2)</f>
        <v>Bayu Dwi Raharja, S.Kom</v>
      </c>
      <c r="M374" s="385" t="e">
        <f>VLOOKUP(Q374,'1'!$A$2:$B$68,2)</f>
        <v>#N/A</v>
      </c>
      <c r="N374" s="162"/>
      <c r="O374" s="105"/>
      <c r="P374" s="81">
        <v>11</v>
      </c>
      <c r="Q374" s="81" t="s">
        <v>14</v>
      </c>
      <c r="V374" s="425"/>
      <c r="W374" s="425"/>
      <c r="X374" s="425"/>
      <c r="Y374" s="425"/>
    </row>
    <row r="375" spans="1:25" ht="21.95" customHeight="1">
      <c r="B375" s="7"/>
      <c r="C375" s="141"/>
      <c r="D375" s="481"/>
      <c r="E375" s="511"/>
      <c r="F375" s="535" t="s">
        <v>155</v>
      </c>
      <c r="G375" s="448" t="s">
        <v>157</v>
      </c>
      <c r="H375" s="361" t="s">
        <v>58</v>
      </c>
      <c r="I375" s="361" t="s">
        <v>557</v>
      </c>
      <c r="J375" s="458" t="s">
        <v>163</v>
      </c>
      <c r="K375" s="361" t="s">
        <v>245</v>
      </c>
      <c r="L375" s="522"/>
      <c r="M375" s="460" t="e">
        <f>VLOOKUP(Q375,'1'!$A$2:$B$68,2)</f>
        <v>#N/A</v>
      </c>
      <c r="N375" s="162"/>
      <c r="O375" s="105"/>
      <c r="P375" s="81">
        <v>11</v>
      </c>
      <c r="Q375" s="81" t="s">
        <v>14</v>
      </c>
      <c r="V375" s="425"/>
      <c r="W375" s="425"/>
      <c r="X375" s="425"/>
      <c r="Y375" s="425"/>
    </row>
    <row r="376" spans="1:25" ht="21.95" customHeight="1">
      <c r="B376" s="7"/>
      <c r="C376" s="362"/>
      <c r="D376" s="436"/>
      <c r="E376" s="491"/>
      <c r="F376" s="536"/>
      <c r="G376" s="449"/>
      <c r="H376" s="361" t="s">
        <v>26</v>
      </c>
      <c r="I376" s="361" t="s">
        <v>274</v>
      </c>
      <c r="J376" s="459"/>
      <c r="K376" s="361">
        <v>8</v>
      </c>
      <c r="L376" s="453"/>
      <c r="M376" s="461"/>
      <c r="N376" s="162"/>
      <c r="O376" s="105"/>
      <c r="P376" s="81" t="s">
        <v>14</v>
      </c>
      <c r="Q376" s="81" t="s">
        <v>14</v>
      </c>
      <c r="V376" s="425"/>
      <c r="W376" s="425"/>
      <c r="X376" s="425"/>
      <c r="Y376" s="425"/>
    </row>
    <row r="377" spans="1:25" ht="21.95" customHeight="1">
      <c r="B377" s="7"/>
      <c r="C377" s="362"/>
      <c r="D377" s="435">
        <v>3</v>
      </c>
      <c r="E377" s="437" t="s">
        <v>130</v>
      </c>
      <c r="F377" s="438"/>
      <c r="G377" s="448" t="s">
        <v>157</v>
      </c>
      <c r="H377" s="361" t="s">
        <v>58</v>
      </c>
      <c r="I377" s="361" t="s">
        <v>351</v>
      </c>
      <c r="J377" s="361" t="s">
        <v>166</v>
      </c>
      <c r="K377" s="340" t="s">
        <v>682</v>
      </c>
      <c r="L377" s="452" t="str">
        <f>VLOOKUP(P377,'1'!$A$2:$B$68,2)</f>
        <v>Elistya Rimawati, S.Si, M.Si</v>
      </c>
      <c r="M377" s="385" t="e">
        <f>VLOOKUP(Q377,'1'!$A$2:$B$68,2)</f>
        <v>#N/A</v>
      </c>
      <c r="N377" s="162"/>
      <c r="O377" s="105"/>
      <c r="P377" s="81">
        <v>22</v>
      </c>
      <c r="Q377" s="81" t="s">
        <v>14</v>
      </c>
      <c r="V377" s="425"/>
      <c r="W377" s="425"/>
      <c r="X377" s="425"/>
      <c r="Y377" s="425"/>
    </row>
    <row r="378" spans="1:25" ht="21.95" customHeight="1">
      <c r="B378" s="7"/>
      <c r="C378" s="362"/>
      <c r="D378" s="481"/>
      <c r="E378" s="486"/>
      <c r="F378" s="487"/>
      <c r="G378" s="457"/>
      <c r="H378" s="361" t="s">
        <v>162</v>
      </c>
      <c r="I378" s="361" t="s">
        <v>574</v>
      </c>
      <c r="J378" s="518" t="s">
        <v>167</v>
      </c>
      <c r="K378" s="361" t="s">
        <v>573</v>
      </c>
      <c r="L378" s="522"/>
      <c r="M378" s="460" t="e">
        <f>VLOOKUP(Q378,'1'!$A$2:$B$68,2)</f>
        <v>#N/A</v>
      </c>
      <c r="N378" s="162"/>
      <c r="O378" s="105"/>
      <c r="P378" s="81">
        <v>47</v>
      </c>
      <c r="Q378" s="81" t="s">
        <v>14</v>
      </c>
      <c r="V378" s="425"/>
      <c r="W378" s="425"/>
      <c r="X378" s="425"/>
      <c r="Y378" s="425"/>
    </row>
    <row r="379" spans="1:25" ht="21.95" customHeight="1">
      <c r="B379" s="7"/>
      <c r="C379" s="362"/>
      <c r="D379" s="481"/>
      <c r="E379" s="486"/>
      <c r="F379" s="487"/>
      <c r="G379" s="457"/>
      <c r="H379" s="361" t="s">
        <v>20</v>
      </c>
      <c r="I379" s="361" t="s">
        <v>211</v>
      </c>
      <c r="J379" s="459"/>
      <c r="K379" s="361">
        <v>9</v>
      </c>
      <c r="L379" s="522"/>
      <c r="M379" s="461"/>
      <c r="N379" s="162"/>
      <c r="O379" s="105"/>
      <c r="P379" s="81" t="s">
        <v>14</v>
      </c>
      <c r="Q379" s="81" t="s">
        <v>14</v>
      </c>
      <c r="V379" s="425"/>
      <c r="W379" s="425"/>
      <c r="X379" s="425"/>
      <c r="Y379" s="425"/>
    </row>
    <row r="380" spans="1:25" ht="21.95" customHeight="1">
      <c r="B380" s="7"/>
      <c r="C380" s="362"/>
      <c r="D380" s="481"/>
      <c r="E380" s="486"/>
      <c r="F380" s="487"/>
      <c r="G380" s="457"/>
      <c r="H380" s="361" t="s">
        <v>57</v>
      </c>
      <c r="I380" s="361" t="s">
        <v>219</v>
      </c>
      <c r="J380" s="458" t="s">
        <v>165</v>
      </c>
      <c r="K380" s="361">
        <v>20</v>
      </c>
      <c r="L380" s="522"/>
      <c r="M380" s="460" t="e">
        <f>VLOOKUP(Q380,'1'!$A$2:$B$68,2)</f>
        <v>#N/A</v>
      </c>
      <c r="N380" s="162"/>
      <c r="O380" s="105"/>
      <c r="P380" s="81">
        <v>7</v>
      </c>
      <c r="Q380" s="81" t="s">
        <v>14</v>
      </c>
      <c r="V380" s="425"/>
      <c r="W380" s="425"/>
      <c r="X380" s="425"/>
      <c r="Y380" s="425"/>
    </row>
    <row r="381" spans="1:25" ht="21.95" customHeight="1">
      <c r="B381" s="7"/>
      <c r="C381" s="362"/>
      <c r="D381" s="436"/>
      <c r="E381" s="439"/>
      <c r="F381" s="440"/>
      <c r="G381" s="449"/>
      <c r="H381" s="361" t="s">
        <v>57</v>
      </c>
      <c r="I381" s="361" t="s">
        <v>407</v>
      </c>
      <c r="J381" s="459"/>
      <c r="K381" s="361" t="s">
        <v>408</v>
      </c>
      <c r="L381" s="453"/>
      <c r="M381" s="461"/>
      <c r="N381" s="162"/>
      <c r="O381" s="105"/>
      <c r="V381" s="425"/>
      <c r="W381" s="425"/>
      <c r="X381" s="425"/>
      <c r="Y381" s="425"/>
    </row>
    <row r="382" spans="1:25" ht="21.95" customHeight="1">
      <c r="B382" s="20"/>
      <c r="C382" s="362"/>
      <c r="D382" s="378">
        <v>5</v>
      </c>
      <c r="E382" s="330" t="s">
        <v>261</v>
      </c>
      <c r="F382" s="336" t="s">
        <v>154</v>
      </c>
      <c r="G382" s="389" t="s">
        <v>157</v>
      </c>
      <c r="H382" s="361" t="s">
        <v>26</v>
      </c>
      <c r="I382" s="361" t="s">
        <v>440</v>
      </c>
      <c r="J382" s="301" t="s">
        <v>192</v>
      </c>
      <c r="K382" s="361" t="s">
        <v>432</v>
      </c>
      <c r="L382" s="156" t="str">
        <f>VLOOKUP(P382,'1'!$A$2:$B$68,2)</f>
        <v>Kustanto, S.T, M. Eng</v>
      </c>
      <c r="M382" s="385" t="e">
        <f>VLOOKUP(Q382,'1'!$A$2:$B$68,2)</f>
        <v>#N/A</v>
      </c>
      <c r="N382" s="162"/>
      <c r="O382" s="105"/>
      <c r="P382" s="81">
        <v>30</v>
      </c>
      <c r="Q382" s="81" t="s">
        <v>14</v>
      </c>
      <c r="V382" s="425"/>
      <c r="W382" s="425"/>
      <c r="X382" s="425"/>
      <c r="Y382" s="425"/>
    </row>
    <row r="383" spans="1:25" ht="23.1" customHeight="1">
      <c r="B383" s="6"/>
      <c r="C383" s="362"/>
      <c r="D383" s="378">
        <v>5</v>
      </c>
      <c r="E383" s="338" t="s">
        <v>549</v>
      </c>
      <c r="F383" s="339" t="s">
        <v>154</v>
      </c>
      <c r="G383" s="331" t="s">
        <v>171</v>
      </c>
      <c r="H383" s="361" t="s">
        <v>56</v>
      </c>
      <c r="I383" s="361" t="s">
        <v>238</v>
      </c>
      <c r="J383" s="301" t="s">
        <v>186</v>
      </c>
      <c r="K383" s="361" t="s">
        <v>350</v>
      </c>
      <c r="L383" s="156" t="str">
        <f>VLOOKUP(P383,'1'!$A$2:$B$68,2)</f>
        <v>Zakaria Zuhdi, S.Kom</v>
      </c>
      <c r="M383" s="194" t="e">
        <f>VLOOKUP(Q383,'1'!$A$2:$B$68,2)</f>
        <v>#N/A</v>
      </c>
      <c r="N383" s="162"/>
      <c r="O383" s="105"/>
      <c r="P383" s="81">
        <v>58</v>
      </c>
      <c r="Q383" s="81" t="s">
        <v>14</v>
      </c>
      <c r="V383" s="425"/>
      <c r="W383" s="425"/>
      <c r="X383" s="425"/>
      <c r="Y383" s="425"/>
    </row>
    <row r="384" spans="1:25" ht="21.95" customHeight="1">
      <c r="B384" s="7"/>
      <c r="C384" s="70"/>
      <c r="D384" s="435" t="s">
        <v>66</v>
      </c>
      <c r="E384" s="479" t="s">
        <v>139</v>
      </c>
      <c r="F384" s="480"/>
      <c r="G384" s="448" t="s">
        <v>171</v>
      </c>
      <c r="H384" s="361" t="s">
        <v>57</v>
      </c>
      <c r="I384" s="361" t="s">
        <v>511</v>
      </c>
      <c r="J384" s="361" t="s">
        <v>166</v>
      </c>
      <c r="K384" s="361" t="s">
        <v>512</v>
      </c>
      <c r="L384" s="452" t="str">
        <f>VLOOKUP(P384,'1'!$A$2:$B$68,2)</f>
        <v>Dimas Febriyan Priambodo, S.Kom</v>
      </c>
      <c r="M384" s="385" t="e">
        <f>VLOOKUP(Q384,'1'!$A$2:$B$68,2)</f>
        <v>#N/A</v>
      </c>
      <c r="N384" s="162"/>
      <c r="O384" s="105"/>
      <c r="P384" s="81">
        <v>16</v>
      </c>
      <c r="Q384" s="81" t="s">
        <v>14</v>
      </c>
      <c r="V384" s="425"/>
      <c r="W384" s="425"/>
      <c r="X384" s="425"/>
      <c r="Y384" s="425"/>
    </row>
    <row r="385" spans="1:25" ht="21.95" customHeight="1">
      <c r="B385" s="7"/>
      <c r="C385" s="70"/>
      <c r="D385" s="481"/>
      <c r="E385" s="566"/>
      <c r="F385" s="567"/>
      <c r="G385" s="457"/>
      <c r="H385" s="361" t="s">
        <v>58</v>
      </c>
      <c r="I385" s="361" t="s">
        <v>539</v>
      </c>
      <c r="J385" s="383" t="s">
        <v>165</v>
      </c>
      <c r="K385" s="361" t="s">
        <v>545</v>
      </c>
      <c r="L385" s="453"/>
      <c r="M385" s="385" t="e">
        <f>VLOOKUP(Q385,'1'!$A$2:$B$68,2)</f>
        <v>#N/A</v>
      </c>
      <c r="N385" s="162"/>
      <c r="O385" s="105"/>
      <c r="P385" s="81">
        <v>32</v>
      </c>
      <c r="Q385" s="81" t="s">
        <v>14</v>
      </c>
      <c r="V385" s="425"/>
      <c r="W385" s="425"/>
      <c r="X385" s="425"/>
      <c r="Y385" s="425"/>
    </row>
    <row r="386" spans="1:25" ht="15.75" customHeight="1" thickBot="1">
      <c r="B386" s="75"/>
      <c r="C386" s="171"/>
      <c r="D386" s="122"/>
      <c r="E386" s="123"/>
      <c r="F386" s="123"/>
      <c r="G386" s="122"/>
      <c r="H386" s="124"/>
      <c r="I386" s="124"/>
      <c r="J386" s="124"/>
      <c r="K386" s="124"/>
      <c r="L386" s="282"/>
      <c r="M386" s="172"/>
      <c r="N386" s="162"/>
      <c r="O386" s="105"/>
      <c r="V386" s="425"/>
      <c r="W386" s="425"/>
      <c r="X386" s="425"/>
      <c r="Y386" s="425"/>
    </row>
    <row r="387" spans="1:25" ht="15.75" customHeight="1">
      <c r="B387" s="2"/>
      <c r="C387" s="119"/>
      <c r="D387" s="41"/>
      <c r="E387" s="42"/>
      <c r="F387" s="42"/>
      <c r="G387" s="41"/>
      <c r="H387" s="48"/>
      <c r="I387" s="48"/>
      <c r="J387" s="48"/>
      <c r="K387" s="48"/>
      <c r="L387" s="283"/>
      <c r="M387" s="63"/>
      <c r="N387" s="173"/>
      <c r="O387" s="105"/>
      <c r="P387" s="98"/>
      <c r="V387" s="425"/>
      <c r="W387" s="425"/>
      <c r="X387" s="425"/>
      <c r="Y387" s="425"/>
    </row>
    <row r="388" spans="1:25" ht="15.75" customHeight="1">
      <c r="B388" s="67" t="s">
        <v>620</v>
      </c>
      <c r="C388" s="119"/>
      <c r="D388" s="41"/>
      <c r="E388" s="42"/>
      <c r="F388" s="42"/>
      <c r="G388" s="41"/>
      <c r="H388" s="48"/>
      <c r="I388" s="48"/>
      <c r="J388" s="48"/>
      <c r="K388" s="48"/>
      <c r="L388" s="283"/>
      <c r="M388" s="63"/>
      <c r="N388" s="173"/>
      <c r="O388" s="105"/>
      <c r="P388" s="98"/>
      <c r="V388" s="425"/>
      <c r="W388" s="425"/>
      <c r="X388" s="425"/>
      <c r="Y388" s="425"/>
    </row>
    <row r="389" spans="1:25" ht="15.75" customHeight="1">
      <c r="B389" s="2"/>
      <c r="C389" s="119"/>
      <c r="D389" s="41"/>
      <c r="E389" s="42"/>
      <c r="F389" s="42"/>
      <c r="G389" s="41"/>
      <c r="H389" s="48"/>
      <c r="I389" s="48"/>
      <c r="J389" s="48"/>
      <c r="K389" s="48"/>
      <c r="L389" s="283"/>
      <c r="M389" s="63"/>
      <c r="N389" s="173"/>
      <c r="O389" s="105"/>
      <c r="P389" s="98"/>
      <c r="V389" s="425"/>
      <c r="W389" s="425"/>
      <c r="X389" s="425"/>
      <c r="Y389" s="425"/>
    </row>
    <row r="390" spans="1:25" ht="15.75" customHeight="1">
      <c r="B390" s="2"/>
      <c r="C390" s="119"/>
      <c r="D390" s="41"/>
      <c r="E390" s="42"/>
      <c r="F390" s="42"/>
      <c r="G390" s="41"/>
      <c r="H390" s="48"/>
      <c r="I390" s="48"/>
      <c r="J390" s="48"/>
      <c r="K390" s="48"/>
      <c r="L390" s="283"/>
      <c r="M390" s="63"/>
      <c r="N390" s="173"/>
      <c r="O390" s="105"/>
      <c r="P390" s="98"/>
      <c r="V390" s="425"/>
      <c r="W390" s="425"/>
      <c r="X390" s="425"/>
      <c r="Y390" s="425"/>
    </row>
    <row r="391" spans="1:25" ht="24.75" customHeight="1" thickBot="1">
      <c r="B391" s="19"/>
      <c r="C391" s="134" t="s">
        <v>63</v>
      </c>
      <c r="D391" s="3"/>
      <c r="E391" s="9"/>
      <c r="F391" s="2"/>
      <c r="G391" s="3"/>
      <c r="H391" s="3"/>
      <c r="I391" s="3"/>
      <c r="J391" s="3"/>
      <c r="K391" s="307" t="s">
        <v>45</v>
      </c>
      <c r="L391" s="212"/>
      <c r="M391" s="174"/>
      <c r="N391" s="173"/>
      <c r="O391" s="105"/>
      <c r="P391" s="98"/>
      <c r="V391" s="425"/>
      <c r="W391" s="425"/>
      <c r="X391" s="425"/>
      <c r="Y391" s="425"/>
    </row>
    <row r="392" spans="1:25" ht="15.75" customHeight="1">
      <c r="B392" s="53" t="s">
        <v>2</v>
      </c>
      <c r="C392" s="395" t="s">
        <v>3</v>
      </c>
      <c r="D392" s="476" t="s">
        <v>4</v>
      </c>
      <c r="E392" s="507" t="s">
        <v>15</v>
      </c>
      <c r="F392" s="508"/>
      <c r="G392" s="476" t="s">
        <v>16</v>
      </c>
      <c r="H392" s="476" t="s">
        <v>62</v>
      </c>
      <c r="I392" s="476" t="s">
        <v>23</v>
      </c>
      <c r="J392" s="476" t="s">
        <v>5</v>
      </c>
      <c r="K392" s="426" t="s">
        <v>6</v>
      </c>
      <c r="L392" s="59" t="s">
        <v>29</v>
      </c>
      <c r="M392" s="60" t="s">
        <v>30</v>
      </c>
      <c r="N392" s="161"/>
      <c r="O392" s="105"/>
      <c r="V392" s="425"/>
      <c r="W392" s="425"/>
      <c r="X392" s="425"/>
      <c r="Y392" s="425"/>
    </row>
    <row r="393" spans="1:25" ht="15.75" customHeight="1" thickBot="1">
      <c r="B393" s="54" t="s">
        <v>7</v>
      </c>
      <c r="C393" s="396" t="s">
        <v>8</v>
      </c>
      <c r="D393" s="477"/>
      <c r="E393" s="509"/>
      <c r="F393" s="510"/>
      <c r="G393" s="477"/>
      <c r="H393" s="477"/>
      <c r="I393" s="477"/>
      <c r="J393" s="477"/>
      <c r="K393" s="427" t="s">
        <v>9</v>
      </c>
      <c r="L393" s="271"/>
      <c r="M393" s="61"/>
      <c r="N393" s="161"/>
      <c r="O393" s="105"/>
      <c r="V393" s="425"/>
      <c r="W393" s="425"/>
      <c r="X393" s="425"/>
      <c r="Y393" s="425"/>
    </row>
    <row r="394" spans="1:25" ht="15.75" customHeight="1" thickTop="1">
      <c r="B394" s="6"/>
      <c r="C394" s="362"/>
      <c r="D394" s="380"/>
      <c r="E394" s="118"/>
      <c r="F394" s="118"/>
      <c r="G394" s="380"/>
      <c r="H394" s="384"/>
      <c r="I394" s="384"/>
      <c r="J394" s="384"/>
      <c r="K394" s="384"/>
      <c r="L394" s="157"/>
      <c r="M394" s="56"/>
      <c r="N394" s="161"/>
      <c r="O394" s="105"/>
      <c r="V394" s="425"/>
      <c r="W394" s="425"/>
      <c r="X394" s="425"/>
      <c r="Y394" s="425"/>
    </row>
    <row r="395" spans="1:25" ht="23.1" customHeight="1">
      <c r="B395" s="248" t="s">
        <v>251</v>
      </c>
      <c r="C395" s="137" t="s">
        <v>45</v>
      </c>
      <c r="D395" s="435">
        <v>1</v>
      </c>
      <c r="E395" s="437" t="s">
        <v>699</v>
      </c>
      <c r="F395" s="328" t="s">
        <v>154</v>
      </c>
      <c r="G395" s="389" t="s">
        <v>142</v>
      </c>
      <c r="H395" s="361" t="s">
        <v>58</v>
      </c>
      <c r="I395" s="361" t="s">
        <v>278</v>
      </c>
      <c r="J395" s="361" t="s">
        <v>167</v>
      </c>
      <c r="K395" s="361">
        <v>34</v>
      </c>
      <c r="L395" s="452" t="str">
        <f>VLOOKUP(P395,'1'!$A$2:$B$68,2)</f>
        <v>Anisah, S.Kom</v>
      </c>
      <c r="M395" s="385" t="e">
        <f>VLOOKUP(Q395,'1'!$A$2:$B$68,2)</f>
        <v>#N/A</v>
      </c>
      <c r="N395" s="162"/>
      <c r="O395" s="105"/>
      <c r="P395" s="81">
        <v>3</v>
      </c>
      <c r="Q395" s="81" t="s">
        <v>14</v>
      </c>
      <c r="V395" s="425"/>
      <c r="W395" s="425"/>
      <c r="X395" s="425"/>
      <c r="Y395" s="425"/>
    </row>
    <row r="396" spans="1:25" ht="23.1" customHeight="1">
      <c r="B396" s="248"/>
      <c r="C396" s="137" t="s">
        <v>637</v>
      </c>
      <c r="D396" s="481"/>
      <c r="E396" s="486"/>
      <c r="F396" s="328" t="s">
        <v>155</v>
      </c>
      <c r="G396" s="389" t="s">
        <v>158</v>
      </c>
      <c r="H396" s="361" t="s">
        <v>58</v>
      </c>
      <c r="I396" s="361" t="s">
        <v>279</v>
      </c>
      <c r="J396" s="361" t="s">
        <v>167</v>
      </c>
      <c r="K396" s="361">
        <v>34</v>
      </c>
      <c r="L396" s="522"/>
      <c r="M396" s="385" t="e">
        <f>VLOOKUP(Q396,'1'!$A$2:$B$68,2)</f>
        <v>#N/A</v>
      </c>
      <c r="N396" s="162"/>
      <c r="O396" s="105"/>
      <c r="P396" s="81">
        <v>3</v>
      </c>
      <c r="Q396" s="81" t="s">
        <v>14</v>
      </c>
      <c r="V396" s="425"/>
      <c r="W396" s="425"/>
      <c r="X396" s="425"/>
      <c r="Y396" s="425"/>
    </row>
    <row r="397" spans="1:25" ht="23.1" customHeight="1">
      <c r="B397" s="160"/>
      <c r="C397" s="144" t="s">
        <v>627</v>
      </c>
      <c r="D397" s="481"/>
      <c r="E397" s="439"/>
      <c r="F397" s="328" t="s">
        <v>156</v>
      </c>
      <c r="G397" s="382" t="s">
        <v>159</v>
      </c>
      <c r="H397" s="361" t="s">
        <v>58</v>
      </c>
      <c r="I397" s="361" t="s">
        <v>268</v>
      </c>
      <c r="J397" s="361" t="s">
        <v>167</v>
      </c>
      <c r="K397" s="361">
        <v>32</v>
      </c>
      <c r="L397" s="453"/>
      <c r="M397" s="194" t="e">
        <f>VLOOKUP(Q397,'1'!$A$2:$B$68,2)</f>
        <v>#N/A</v>
      </c>
      <c r="N397" s="162"/>
      <c r="O397" s="105"/>
      <c r="P397" s="81">
        <v>3</v>
      </c>
      <c r="Q397" s="81" t="s">
        <v>14</v>
      </c>
      <c r="V397" s="425"/>
      <c r="W397" s="425"/>
      <c r="X397" s="425"/>
      <c r="Y397" s="425"/>
    </row>
    <row r="398" spans="1:25" s="26" customFormat="1" ht="21.95" customHeight="1">
      <c r="A398" s="81"/>
      <c r="B398" s="72"/>
      <c r="C398" s="139"/>
      <c r="D398" s="443">
        <v>5</v>
      </c>
      <c r="E398" s="523" t="s">
        <v>149</v>
      </c>
      <c r="F398" s="336" t="s">
        <v>154</v>
      </c>
      <c r="G398" s="389" t="s">
        <v>158</v>
      </c>
      <c r="H398" s="361" t="s">
        <v>58</v>
      </c>
      <c r="I398" s="361" t="s">
        <v>231</v>
      </c>
      <c r="J398" s="301" t="s">
        <v>79</v>
      </c>
      <c r="K398" s="361">
        <v>13</v>
      </c>
      <c r="L398" s="452" t="str">
        <f>VLOOKUP(P398,'1'!$A$2:$B$68,2)</f>
        <v>Dziky Ridhwanullah, S.Kom</v>
      </c>
      <c r="M398" s="385" t="e">
        <f>VLOOKUP(Q398,'1'!$A$2:$B$68,2)</f>
        <v>#N/A</v>
      </c>
      <c r="N398" s="162"/>
      <c r="O398" s="105"/>
      <c r="P398" s="81">
        <v>12</v>
      </c>
      <c r="Q398" s="81" t="s">
        <v>14</v>
      </c>
      <c r="R398" s="81"/>
      <c r="V398" s="425"/>
      <c r="W398" s="425"/>
      <c r="X398" s="425"/>
      <c r="Y398" s="425"/>
    </row>
    <row r="399" spans="1:25" s="26" customFormat="1" ht="21.95" customHeight="1">
      <c r="A399" s="81"/>
      <c r="B399" s="72"/>
      <c r="C399" s="139"/>
      <c r="D399" s="528"/>
      <c r="E399" s="547"/>
      <c r="F399" s="336" t="s">
        <v>155</v>
      </c>
      <c r="G399" s="389" t="s">
        <v>159</v>
      </c>
      <c r="H399" s="361" t="s">
        <v>58</v>
      </c>
      <c r="I399" s="361" t="s">
        <v>231</v>
      </c>
      <c r="J399" s="301" t="s">
        <v>79</v>
      </c>
      <c r="K399" s="361">
        <v>13</v>
      </c>
      <c r="L399" s="453"/>
      <c r="M399" s="385" t="e">
        <f>VLOOKUP(Q399,'1'!$A$2:$B$68,2)</f>
        <v>#N/A</v>
      </c>
      <c r="N399" s="162"/>
      <c r="O399" s="105"/>
      <c r="P399" s="81">
        <v>12</v>
      </c>
      <c r="Q399" s="81" t="s">
        <v>14</v>
      </c>
      <c r="R399" s="81"/>
      <c r="V399" s="425"/>
      <c r="W399" s="425"/>
      <c r="X399" s="425"/>
      <c r="Y399" s="425"/>
    </row>
    <row r="400" spans="1:25" ht="23.1" customHeight="1">
      <c r="B400" s="247"/>
      <c r="C400" s="342"/>
      <c r="D400" s="435">
        <v>1</v>
      </c>
      <c r="E400" s="437" t="s">
        <v>724</v>
      </c>
      <c r="F400" s="438"/>
      <c r="G400" s="448" t="s">
        <v>159</v>
      </c>
      <c r="H400" s="361" t="s">
        <v>57</v>
      </c>
      <c r="I400" s="361" t="s">
        <v>269</v>
      </c>
      <c r="J400" s="458" t="s">
        <v>164</v>
      </c>
      <c r="K400" s="361">
        <v>31</v>
      </c>
      <c r="L400" s="452" t="str">
        <f>VLOOKUP(P400,'1'!$A$2:$B$68,2)</f>
        <v>Trias Pungkur K. S.T</v>
      </c>
      <c r="M400" s="460" t="e">
        <f>VLOOKUP(Q400,'1'!$A$2:$B$68,2)</f>
        <v>#N/A</v>
      </c>
      <c r="N400" s="162"/>
      <c r="O400" s="105"/>
      <c r="P400" s="81">
        <v>51</v>
      </c>
      <c r="Q400" s="81" t="s">
        <v>14</v>
      </c>
      <c r="V400" s="425"/>
      <c r="W400" s="425"/>
      <c r="X400" s="425"/>
      <c r="Y400" s="425"/>
    </row>
    <row r="401" spans="1:25" ht="23.1" customHeight="1">
      <c r="B401" s="247"/>
      <c r="C401" s="342"/>
      <c r="D401" s="436"/>
      <c r="E401" s="439"/>
      <c r="F401" s="440"/>
      <c r="G401" s="449"/>
      <c r="H401" s="361" t="s">
        <v>57</v>
      </c>
      <c r="I401" s="361" t="s">
        <v>280</v>
      </c>
      <c r="J401" s="459"/>
      <c r="K401" s="361">
        <v>17</v>
      </c>
      <c r="L401" s="453"/>
      <c r="M401" s="461"/>
      <c r="N401" s="162"/>
      <c r="O401" s="105"/>
      <c r="P401" s="81" t="s">
        <v>14</v>
      </c>
      <c r="Q401" s="81" t="s">
        <v>14</v>
      </c>
      <c r="V401" s="425"/>
      <c r="W401" s="425"/>
      <c r="X401" s="425"/>
      <c r="Y401" s="425"/>
    </row>
    <row r="402" spans="1:25" ht="21" customHeight="1">
      <c r="B402" s="72"/>
      <c r="C402" s="70"/>
      <c r="D402" s="371">
        <v>7</v>
      </c>
      <c r="E402" s="414" t="s">
        <v>700</v>
      </c>
      <c r="F402" s="328" t="s">
        <v>154</v>
      </c>
      <c r="G402" s="382" t="s">
        <v>159</v>
      </c>
      <c r="H402" s="361" t="s">
        <v>58</v>
      </c>
      <c r="I402" s="361" t="s">
        <v>208</v>
      </c>
      <c r="J402" s="361" t="s">
        <v>163</v>
      </c>
      <c r="K402" s="361">
        <v>19</v>
      </c>
      <c r="L402" s="156" t="str">
        <f>VLOOKUP(P402,'1'!$A$2:$B$68,2)</f>
        <v>Iwan Ady Prabowo, S.Kom, M.Kom</v>
      </c>
      <c r="M402" s="400" t="e">
        <f>VLOOKUP(Q402,'1'!$A$2:$B$68,2)</f>
        <v>#N/A</v>
      </c>
      <c r="N402" s="162"/>
      <c r="O402" s="105"/>
      <c r="P402" s="81">
        <v>27</v>
      </c>
      <c r="Q402" s="81" t="s">
        <v>14</v>
      </c>
      <c r="V402" s="425"/>
      <c r="W402" s="425"/>
      <c r="X402" s="425"/>
      <c r="Y402" s="425"/>
    </row>
    <row r="403" spans="1:25" ht="23.1" customHeight="1">
      <c r="B403" s="74"/>
      <c r="C403" s="139"/>
      <c r="D403" s="378">
        <v>5</v>
      </c>
      <c r="E403" s="428" t="s">
        <v>644</v>
      </c>
      <c r="F403" s="328" t="s">
        <v>154</v>
      </c>
      <c r="G403" s="389" t="s">
        <v>148</v>
      </c>
      <c r="H403" s="361" t="s">
        <v>26</v>
      </c>
      <c r="I403" s="361" t="s">
        <v>398</v>
      </c>
      <c r="J403" s="301" t="s">
        <v>80</v>
      </c>
      <c r="K403" s="361" t="s">
        <v>235</v>
      </c>
      <c r="L403" s="156" t="str">
        <f>VLOOKUP(P403,'1'!$A$2:$B$68,2)</f>
        <v>Didik Nugroho, S. Kom, M.Kom</v>
      </c>
      <c r="M403" s="385" t="e">
        <f>VLOOKUP(Q403,'1'!$A$2:$B$68,2)</f>
        <v>#N/A</v>
      </c>
      <c r="N403" s="162"/>
      <c r="O403" s="105"/>
      <c r="P403" s="81">
        <v>14</v>
      </c>
      <c r="Q403" s="81" t="s">
        <v>14</v>
      </c>
      <c r="V403" s="425"/>
      <c r="W403" s="425"/>
      <c r="X403" s="425"/>
      <c r="Y403" s="425"/>
    </row>
    <row r="404" spans="1:25" ht="23.1" customHeight="1">
      <c r="B404" s="6"/>
      <c r="C404" s="139"/>
      <c r="D404" s="224"/>
      <c r="E404" s="225"/>
      <c r="F404" s="225"/>
      <c r="G404" s="226"/>
      <c r="L404" s="205"/>
      <c r="M404" s="69"/>
      <c r="N404" s="113"/>
      <c r="O404" s="105"/>
      <c r="V404" s="425"/>
      <c r="W404" s="425"/>
      <c r="X404" s="425"/>
      <c r="Y404" s="425"/>
    </row>
    <row r="405" spans="1:25" ht="23.1" customHeight="1">
      <c r="B405" s="6"/>
      <c r="C405" s="137"/>
      <c r="D405" s="513" t="s">
        <v>39</v>
      </c>
      <c r="E405" s="514"/>
      <c r="F405" s="514"/>
      <c r="G405" s="514"/>
      <c r="H405" s="514"/>
      <c r="I405" s="514"/>
      <c r="J405" s="514"/>
      <c r="K405" s="514"/>
      <c r="L405" s="514"/>
      <c r="M405" s="515"/>
      <c r="N405" s="113"/>
      <c r="O405" s="105"/>
      <c r="V405" s="425"/>
      <c r="W405" s="425"/>
      <c r="X405" s="425"/>
      <c r="Y405" s="425"/>
    </row>
    <row r="406" spans="1:25" ht="23.1" customHeight="1">
      <c r="B406" s="14"/>
      <c r="C406" s="137" t="s">
        <v>45</v>
      </c>
      <c r="D406" s="388">
        <v>1</v>
      </c>
      <c r="E406" s="557" t="s">
        <v>724</v>
      </c>
      <c r="F406" s="558"/>
      <c r="G406" s="379" t="s">
        <v>143</v>
      </c>
      <c r="H406" s="361" t="s">
        <v>57</v>
      </c>
      <c r="I406" s="361" t="s">
        <v>385</v>
      </c>
      <c r="J406" s="361" t="s">
        <v>164</v>
      </c>
      <c r="K406" s="361" t="s">
        <v>386</v>
      </c>
      <c r="L406" s="156" t="str">
        <f>VLOOKUP(P406,'1'!$A$2:$B$68,2)</f>
        <v>Trias Pungkur K. S.T</v>
      </c>
      <c r="M406" s="385" t="e">
        <f>VLOOKUP(Q406,'1'!$A$2:$B$68,2)</f>
        <v>#N/A</v>
      </c>
      <c r="N406" s="162"/>
      <c r="O406" s="105"/>
      <c r="P406" s="81">
        <v>51</v>
      </c>
      <c r="Q406" s="81" t="s">
        <v>14</v>
      </c>
      <c r="V406" s="425"/>
      <c r="W406" s="425"/>
      <c r="X406" s="425"/>
      <c r="Y406" s="425"/>
    </row>
    <row r="407" spans="1:25" ht="21.95" customHeight="1">
      <c r="B407" s="74"/>
      <c r="C407" s="137" t="s">
        <v>637</v>
      </c>
      <c r="D407" s="443">
        <v>3</v>
      </c>
      <c r="E407" s="562" t="s">
        <v>696</v>
      </c>
      <c r="F407" s="535" t="s">
        <v>154</v>
      </c>
      <c r="G407" s="448" t="s">
        <v>143</v>
      </c>
      <c r="H407" s="361" t="s">
        <v>56</v>
      </c>
      <c r="I407" s="361" t="s">
        <v>216</v>
      </c>
      <c r="J407" s="529" t="s">
        <v>73</v>
      </c>
      <c r="K407" s="361" t="s">
        <v>683</v>
      </c>
      <c r="L407" s="681" t="str">
        <f>VLOOKUP(P407,'1'!$A$2:$B$68,2)</f>
        <v>Paulus Harsadi, S.Kom, M.Kom</v>
      </c>
      <c r="M407" s="460" t="e">
        <f>VLOOKUP(Q407,'1'!$A$2:$B$68,2)</f>
        <v>#N/A</v>
      </c>
      <c r="N407" s="162"/>
      <c r="O407" s="105"/>
      <c r="P407" s="81">
        <v>32</v>
      </c>
      <c r="Q407" s="81" t="s">
        <v>14</v>
      </c>
      <c r="V407" s="425"/>
      <c r="W407" s="425"/>
      <c r="X407" s="425"/>
      <c r="Y407" s="425"/>
    </row>
    <row r="408" spans="1:25" ht="21.95" customHeight="1">
      <c r="B408" s="74"/>
      <c r="C408" s="144" t="s">
        <v>627</v>
      </c>
      <c r="D408" s="528"/>
      <c r="E408" s="564"/>
      <c r="F408" s="536"/>
      <c r="G408" s="457"/>
      <c r="H408" s="361" t="s">
        <v>26</v>
      </c>
      <c r="I408" s="361" t="s">
        <v>431</v>
      </c>
      <c r="J408" s="475"/>
      <c r="K408" s="361" t="s">
        <v>432</v>
      </c>
      <c r="L408" s="683"/>
      <c r="M408" s="461"/>
      <c r="N408" s="162"/>
      <c r="O408" s="105"/>
      <c r="P408" s="81">
        <v>16</v>
      </c>
      <c r="Q408" s="81" t="s">
        <v>14</v>
      </c>
      <c r="V408" s="425"/>
      <c r="W408" s="425"/>
      <c r="X408" s="425"/>
      <c r="Y408" s="425"/>
    </row>
    <row r="409" spans="1:25" ht="21.95" customHeight="1">
      <c r="B409" s="6"/>
      <c r="C409" s="223"/>
      <c r="D409" s="435">
        <v>5</v>
      </c>
      <c r="E409" s="532" t="s">
        <v>647</v>
      </c>
      <c r="F409" s="336" t="s">
        <v>154</v>
      </c>
      <c r="G409" s="389" t="s">
        <v>143</v>
      </c>
      <c r="H409" s="361" t="s">
        <v>58</v>
      </c>
      <c r="I409" s="361" t="s">
        <v>205</v>
      </c>
      <c r="J409" s="301" t="s">
        <v>87</v>
      </c>
      <c r="K409" s="361">
        <v>34</v>
      </c>
      <c r="L409" s="681" t="str">
        <f>VLOOKUP(P409,'1'!$A$2:$B$68,2)</f>
        <v>Yustina Retno, S.T, M.Cs</v>
      </c>
      <c r="M409" s="385" t="e">
        <f>VLOOKUP(Q409,'1'!$A$2:$B$68,2)</f>
        <v>#N/A</v>
      </c>
      <c r="N409" s="162"/>
      <c r="O409" s="105"/>
      <c r="P409" s="81">
        <v>55</v>
      </c>
      <c r="Q409" s="81" t="s">
        <v>14</v>
      </c>
      <c r="V409" s="425"/>
      <c r="W409" s="425"/>
      <c r="X409" s="425"/>
      <c r="Y409" s="425"/>
    </row>
    <row r="410" spans="1:25" ht="21.95" customHeight="1">
      <c r="B410" s="6"/>
      <c r="C410" s="137"/>
      <c r="D410" s="436"/>
      <c r="E410" s="534"/>
      <c r="F410" s="336" t="s">
        <v>155</v>
      </c>
      <c r="G410" s="389" t="s">
        <v>157</v>
      </c>
      <c r="H410" s="361" t="s">
        <v>189</v>
      </c>
      <c r="I410" s="361" t="s">
        <v>537</v>
      </c>
      <c r="J410" s="301" t="s">
        <v>87</v>
      </c>
      <c r="K410" s="361" t="s">
        <v>538</v>
      </c>
      <c r="L410" s="683"/>
      <c r="M410" s="385" t="e">
        <f>VLOOKUP(Q410,'1'!$A$2:$B$68,2)</f>
        <v>#N/A</v>
      </c>
      <c r="N410" s="162"/>
      <c r="O410" s="105"/>
      <c r="P410" s="81">
        <v>55</v>
      </c>
      <c r="Q410" s="81" t="s">
        <v>14</v>
      </c>
      <c r="V410" s="425"/>
      <c r="W410" s="425"/>
      <c r="X410" s="425"/>
      <c r="Y410" s="425"/>
    </row>
    <row r="411" spans="1:25" ht="21" customHeight="1">
      <c r="B411" s="72"/>
      <c r="C411" s="141"/>
      <c r="D411" s="435">
        <v>7</v>
      </c>
      <c r="E411" s="555" t="s">
        <v>700</v>
      </c>
      <c r="F411" s="336" t="s">
        <v>154</v>
      </c>
      <c r="G411" s="389" t="s">
        <v>143</v>
      </c>
      <c r="H411" s="361" t="s">
        <v>58</v>
      </c>
      <c r="I411" s="361" t="s">
        <v>209</v>
      </c>
      <c r="J411" s="361" t="s">
        <v>163</v>
      </c>
      <c r="K411" s="361">
        <v>35</v>
      </c>
      <c r="L411" s="696" t="str">
        <f>VLOOKUP(P411,'1'!$A$2:$B$68,2)</f>
        <v>Iwan Ady Prabowo, S.Kom, M.Kom</v>
      </c>
      <c r="M411" s="400" t="e">
        <f>VLOOKUP(Q411,'1'!$A$2:$B$68,2)</f>
        <v>#N/A</v>
      </c>
      <c r="N411" s="162"/>
      <c r="O411" s="105"/>
      <c r="P411" s="81">
        <v>27</v>
      </c>
      <c r="Q411" s="81" t="s">
        <v>14</v>
      </c>
      <c r="V411" s="425"/>
      <c r="W411" s="425"/>
      <c r="X411" s="425"/>
      <c r="Y411" s="425"/>
    </row>
    <row r="412" spans="1:25" ht="21.95" customHeight="1">
      <c r="B412" s="14"/>
      <c r="C412" s="362"/>
      <c r="D412" s="436"/>
      <c r="E412" s="561"/>
      <c r="F412" s="336" t="s">
        <v>155</v>
      </c>
      <c r="G412" s="389" t="s">
        <v>157</v>
      </c>
      <c r="H412" s="361" t="s">
        <v>58</v>
      </c>
      <c r="I412" s="361" t="s">
        <v>566</v>
      </c>
      <c r="J412" s="361" t="s">
        <v>163</v>
      </c>
      <c r="K412" s="361">
        <v>17</v>
      </c>
      <c r="L412" s="697"/>
      <c r="M412" s="385" t="e">
        <f>VLOOKUP(Q412,'1'!$A$2:$B$68,2)</f>
        <v>#N/A</v>
      </c>
      <c r="N412" s="162"/>
      <c r="O412" s="105"/>
      <c r="P412" s="81">
        <v>27</v>
      </c>
      <c r="Q412" s="81" t="s">
        <v>14</v>
      </c>
      <c r="V412" s="425"/>
      <c r="W412" s="425"/>
      <c r="X412" s="425"/>
      <c r="Y412" s="425"/>
    </row>
    <row r="413" spans="1:25" ht="23.1" customHeight="1">
      <c r="B413" s="6"/>
      <c r="C413" s="141"/>
      <c r="D413" s="378">
        <v>5</v>
      </c>
      <c r="E413" s="428" t="s">
        <v>644</v>
      </c>
      <c r="F413" s="339" t="s">
        <v>154</v>
      </c>
      <c r="G413" s="331" t="s">
        <v>157</v>
      </c>
      <c r="H413" s="361" t="s">
        <v>26</v>
      </c>
      <c r="I413" s="361" t="s">
        <v>199</v>
      </c>
      <c r="J413" s="301" t="s">
        <v>80</v>
      </c>
      <c r="K413" s="361">
        <v>16</v>
      </c>
      <c r="L413" s="156" t="str">
        <f>VLOOKUP(P413,'1'!$A$2:$B$68,2)</f>
        <v>Didik Nugroho, S. Kom, M.Kom</v>
      </c>
      <c r="M413" s="385" t="e">
        <f>VLOOKUP(Q413,'1'!$A$2:$B$68,2)</f>
        <v>#N/A</v>
      </c>
      <c r="N413" s="162"/>
      <c r="O413" s="105"/>
      <c r="P413" s="81">
        <v>14</v>
      </c>
      <c r="Q413" s="81" t="s">
        <v>14</v>
      </c>
      <c r="V413" s="425"/>
      <c r="W413" s="425"/>
      <c r="X413" s="425"/>
      <c r="Y413" s="425"/>
    </row>
    <row r="414" spans="1:25" ht="23.25" customHeight="1">
      <c r="B414" s="6"/>
      <c r="C414" s="362"/>
      <c r="D414" s="375">
        <v>5</v>
      </c>
      <c r="E414" s="393" t="s">
        <v>549</v>
      </c>
      <c r="F414" s="339" t="s">
        <v>154</v>
      </c>
      <c r="G414" s="331" t="s">
        <v>157</v>
      </c>
      <c r="H414" s="361" t="s">
        <v>57</v>
      </c>
      <c r="I414" s="361" t="s">
        <v>420</v>
      </c>
      <c r="J414" s="301" t="s">
        <v>186</v>
      </c>
      <c r="K414" s="361" t="s">
        <v>421</v>
      </c>
      <c r="L414" s="381" t="str">
        <f>VLOOKUP(P414,'1'!$A$2:$B$68,2)</f>
        <v>Teguh Susyanto,S.Kom, M.Cs</v>
      </c>
      <c r="M414" s="385" t="e">
        <f>VLOOKUP(Q414,'1'!$A$2:$B$68,2)</f>
        <v>#N/A</v>
      </c>
      <c r="N414" s="162"/>
      <c r="O414" s="105"/>
      <c r="P414" s="81">
        <v>48</v>
      </c>
      <c r="Q414" s="81" t="s">
        <v>14</v>
      </c>
      <c r="V414" s="425"/>
      <c r="W414" s="425"/>
      <c r="X414" s="425"/>
      <c r="Y414" s="425"/>
    </row>
    <row r="415" spans="1:25" ht="21.95" customHeight="1">
      <c r="B415" s="14"/>
      <c r="C415" s="137"/>
      <c r="D415" s="378">
        <v>3</v>
      </c>
      <c r="E415" s="335" t="s">
        <v>645</v>
      </c>
      <c r="F415" s="339" t="s">
        <v>154</v>
      </c>
      <c r="G415" s="331" t="s">
        <v>656</v>
      </c>
      <c r="H415" s="361" t="s">
        <v>58</v>
      </c>
      <c r="I415" s="361" t="s">
        <v>530</v>
      </c>
      <c r="J415" s="391" t="s">
        <v>192</v>
      </c>
      <c r="K415" s="361" t="s">
        <v>686</v>
      </c>
      <c r="L415" s="156" t="str">
        <f>VLOOKUP(P415,'1'!$A$2:$B$68,2)</f>
        <v>Kustanto, S.T, M. Eng</v>
      </c>
      <c r="M415" s="194" t="e">
        <f>VLOOKUP(Q415,'1'!$A$2:$B$68,2)</f>
        <v>#N/A</v>
      </c>
      <c r="N415" s="162"/>
      <c r="O415" s="105"/>
      <c r="P415" s="81">
        <v>30</v>
      </c>
      <c r="Q415" s="81" t="s">
        <v>14</v>
      </c>
      <c r="V415" s="425"/>
      <c r="W415" s="425"/>
      <c r="X415" s="425"/>
      <c r="Y415" s="425"/>
    </row>
    <row r="416" spans="1:25" s="26" customFormat="1" ht="23.1" customHeight="1" thickBot="1">
      <c r="A416" s="99"/>
      <c r="B416" s="274"/>
      <c r="C416" s="250"/>
      <c r="D416" s="251"/>
      <c r="E416" s="252"/>
      <c r="F416" s="253"/>
      <c r="G416" s="251"/>
      <c r="H416" s="251"/>
      <c r="I416" s="251"/>
      <c r="J416" s="251"/>
      <c r="K416" s="526" t="s">
        <v>46</v>
      </c>
      <c r="L416" s="284"/>
      <c r="M416" s="217"/>
      <c r="N416" s="218"/>
      <c r="O416" s="155"/>
      <c r="P416" s="99"/>
      <c r="Q416" s="99"/>
      <c r="R416" s="99"/>
      <c r="V416" s="425"/>
      <c r="W416" s="425"/>
      <c r="X416" s="425"/>
      <c r="Y416" s="425"/>
    </row>
    <row r="417" spans="2:25" ht="23.1" customHeight="1" thickTop="1">
      <c r="B417" s="267"/>
      <c r="C417" s="254"/>
      <c r="D417" s="255"/>
      <c r="E417" s="256"/>
      <c r="F417" s="257"/>
      <c r="G417" s="255"/>
      <c r="H417" s="255"/>
      <c r="I417" s="255"/>
      <c r="J417" s="255"/>
      <c r="K417" s="527"/>
      <c r="L417" s="268"/>
      <c r="M417" s="209"/>
      <c r="N417" s="189"/>
      <c r="O417" s="105"/>
      <c r="V417" s="425"/>
      <c r="W417" s="425"/>
      <c r="X417" s="425"/>
      <c r="Y417" s="425"/>
    </row>
    <row r="418" spans="2:25" ht="21.95" customHeight="1">
      <c r="B418" s="233" t="s">
        <v>252</v>
      </c>
      <c r="C418" s="137" t="s">
        <v>46</v>
      </c>
      <c r="D418" s="443">
        <v>3</v>
      </c>
      <c r="E418" s="562" t="s">
        <v>646</v>
      </c>
      <c r="F418" s="328" t="s">
        <v>154</v>
      </c>
      <c r="G418" s="389" t="s">
        <v>142</v>
      </c>
      <c r="H418" s="361" t="s">
        <v>58</v>
      </c>
      <c r="I418" s="361" t="s">
        <v>300</v>
      </c>
      <c r="J418" s="301" t="s">
        <v>192</v>
      </c>
      <c r="K418" s="361">
        <v>27</v>
      </c>
      <c r="L418" s="452" t="str">
        <f>VLOOKUP(P418,'1'!$A$2:$B$68,2)</f>
        <v>Kustanto, S.T, M. Eng</v>
      </c>
      <c r="M418" s="385" t="e">
        <f>VLOOKUP(Q418,'1'!$A$2:$B$68,2)</f>
        <v>#N/A</v>
      </c>
      <c r="N418" s="162"/>
      <c r="O418" s="105"/>
      <c r="P418" s="81">
        <v>30</v>
      </c>
      <c r="Q418" s="81" t="s">
        <v>14</v>
      </c>
      <c r="V418" s="425"/>
      <c r="W418" s="425"/>
      <c r="X418" s="425"/>
      <c r="Y418" s="425"/>
    </row>
    <row r="419" spans="2:25" ht="21.95" customHeight="1">
      <c r="B419" s="6"/>
      <c r="C419" s="137" t="s">
        <v>638</v>
      </c>
      <c r="D419" s="444"/>
      <c r="E419" s="563"/>
      <c r="F419" s="328" t="s">
        <v>155</v>
      </c>
      <c r="G419" s="389" t="s">
        <v>158</v>
      </c>
      <c r="H419" s="361" t="s">
        <v>58</v>
      </c>
      <c r="I419" s="361" t="s">
        <v>233</v>
      </c>
      <c r="J419" s="301" t="s">
        <v>192</v>
      </c>
      <c r="K419" s="361">
        <v>24</v>
      </c>
      <c r="L419" s="522"/>
      <c r="M419" s="385" t="e">
        <f>VLOOKUP(Q419,'1'!$A$2:$B$68,2)</f>
        <v>#N/A</v>
      </c>
      <c r="N419" s="162"/>
      <c r="O419" s="105"/>
      <c r="P419" s="81">
        <v>30</v>
      </c>
      <c r="Q419" s="81" t="s">
        <v>14</v>
      </c>
      <c r="V419" s="425"/>
      <c r="W419" s="425"/>
      <c r="X419" s="425"/>
      <c r="Y419" s="425"/>
    </row>
    <row r="420" spans="2:25" ht="21.95" customHeight="1">
      <c r="B420" s="6"/>
      <c r="C420" s="144" t="s">
        <v>627</v>
      </c>
      <c r="D420" s="528"/>
      <c r="E420" s="564"/>
      <c r="F420" s="328" t="s">
        <v>156</v>
      </c>
      <c r="G420" s="389" t="s">
        <v>159</v>
      </c>
      <c r="H420" s="361" t="s">
        <v>58</v>
      </c>
      <c r="I420" s="361" t="s">
        <v>495</v>
      </c>
      <c r="J420" s="301" t="s">
        <v>192</v>
      </c>
      <c r="K420" s="361" t="s">
        <v>496</v>
      </c>
      <c r="L420" s="453"/>
      <c r="M420" s="385" t="e">
        <f>VLOOKUP(Q420,'1'!$A$2:$B$68,2)</f>
        <v>#N/A</v>
      </c>
      <c r="N420" s="162"/>
      <c r="O420" s="105"/>
      <c r="P420" s="81">
        <v>30</v>
      </c>
      <c r="Q420" s="81" t="s">
        <v>14</v>
      </c>
      <c r="V420" s="425"/>
      <c r="W420" s="425"/>
      <c r="X420" s="425"/>
      <c r="Y420" s="425"/>
    </row>
    <row r="421" spans="2:25" ht="23.1" customHeight="1">
      <c r="B421" s="72"/>
      <c r="C421" s="70"/>
      <c r="D421" s="435">
        <v>1</v>
      </c>
      <c r="E421" s="437" t="s">
        <v>83</v>
      </c>
      <c r="F421" s="438"/>
      <c r="G421" s="448" t="s">
        <v>158</v>
      </c>
      <c r="H421" s="361" t="s">
        <v>57</v>
      </c>
      <c r="I421" s="361" t="s">
        <v>269</v>
      </c>
      <c r="J421" s="361" t="s">
        <v>166</v>
      </c>
      <c r="K421" s="361">
        <v>31</v>
      </c>
      <c r="L421" s="452" t="str">
        <f>VLOOKUP(P421,'1'!$A$2:$B$68,2)</f>
        <v>Dra. Andriani KKW, M.Kom, Akt</v>
      </c>
      <c r="M421" s="400" t="str">
        <f>VLOOKUP(Q421,'1'!$A$2:$B$68,2)</f>
        <v>R. Arie Febrianto, M.H</v>
      </c>
      <c r="N421" s="162"/>
      <c r="O421" s="105"/>
      <c r="P421" s="81">
        <v>18</v>
      </c>
      <c r="Q421" s="81">
        <v>33</v>
      </c>
      <c r="V421" s="425"/>
      <c r="W421" s="425"/>
      <c r="X421" s="425"/>
      <c r="Y421" s="425"/>
    </row>
    <row r="422" spans="2:25" ht="23.1" customHeight="1">
      <c r="B422" s="72"/>
      <c r="C422" s="70"/>
      <c r="D422" s="481"/>
      <c r="E422" s="486"/>
      <c r="F422" s="487"/>
      <c r="G422" s="457"/>
      <c r="H422" s="361" t="s">
        <v>57</v>
      </c>
      <c r="I422" s="361" t="s">
        <v>280</v>
      </c>
      <c r="J422" s="458" t="s">
        <v>165</v>
      </c>
      <c r="K422" s="361">
        <v>17</v>
      </c>
      <c r="L422" s="522"/>
      <c r="M422" s="460" t="e">
        <f>VLOOKUP(Q422,'1'!$A$2:$B$68,2)</f>
        <v>#N/A</v>
      </c>
      <c r="N422" s="162"/>
      <c r="O422" s="105"/>
      <c r="P422" s="81">
        <v>34</v>
      </c>
      <c r="Q422" s="81" t="s">
        <v>14</v>
      </c>
      <c r="V422" s="425"/>
      <c r="W422" s="425"/>
      <c r="X422" s="425"/>
      <c r="Y422" s="425"/>
    </row>
    <row r="423" spans="2:25" ht="23.1" customHeight="1">
      <c r="B423" s="72"/>
      <c r="C423" s="70"/>
      <c r="D423" s="481"/>
      <c r="E423" s="486"/>
      <c r="F423" s="487"/>
      <c r="G423" s="457"/>
      <c r="H423" s="361" t="s">
        <v>56</v>
      </c>
      <c r="I423" s="361" t="s">
        <v>271</v>
      </c>
      <c r="J423" s="459"/>
      <c r="K423" s="361" t="s">
        <v>313</v>
      </c>
      <c r="L423" s="453"/>
      <c r="M423" s="461"/>
      <c r="N423" s="162"/>
      <c r="O423" s="105"/>
      <c r="P423" s="81" t="s">
        <v>14</v>
      </c>
      <c r="Q423" s="81" t="s">
        <v>14</v>
      </c>
      <c r="V423" s="425"/>
      <c r="W423" s="425"/>
      <c r="X423" s="425"/>
      <c r="Y423" s="425"/>
    </row>
    <row r="424" spans="2:25" ht="21" customHeight="1">
      <c r="B424" s="74"/>
      <c r="C424" s="158"/>
      <c r="D424" s="435">
        <v>7</v>
      </c>
      <c r="E424" s="555" t="s">
        <v>700</v>
      </c>
      <c r="F424" s="328" t="s">
        <v>154</v>
      </c>
      <c r="G424" s="389" t="s">
        <v>142</v>
      </c>
      <c r="H424" s="361" t="s">
        <v>58</v>
      </c>
      <c r="I424" s="361" t="s">
        <v>613</v>
      </c>
      <c r="J424" s="361" t="s">
        <v>164</v>
      </c>
      <c r="K424" s="361" t="s">
        <v>610</v>
      </c>
      <c r="L424" s="452" t="str">
        <f>VLOOKUP(P424,'1'!$A$2:$B$68,2)</f>
        <v>Iwan Ady Prabowo, S.Kom, M.Kom</v>
      </c>
      <c r="M424" s="400" t="e">
        <f>VLOOKUP(Q424,'1'!$A$2:$B$68,2)</f>
        <v>#N/A</v>
      </c>
      <c r="N424" s="162"/>
      <c r="O424" s="105"/>
      <c r="P424" s="81">
        <v>27</v>
      </c>
      <c r="Q424" s="81" t="s">
        <v>14</v>
      </c>
      <c r="V424" s="425"/>
      <c r="W424" s="425"/>
      <c r="X424" s="425"/>
      <c r="Y424" s="425"/>
    </row>
    <row r="425" spans="2:25" ht="21" customHeight="1">
      <c r="B425" s="74"/>
      <c r="C425" s="158"/>
      <c r="D425" s="481"/>
      <c r="E425" s="556"/>
      <c r="F425" s="328" t="s">
        <v>155</v>
      </c>
      <c r="G425" s="389" t="s">
        <v>158</v>
      </c>
      <c r="H425" s="361" t="s">
        <v>58</v>
      </c>
      <c r="I425" s="361" t="s">
        <v>614</v>
      </c>
      <c r="J425" s="361" t="s">
        <v>164</v>
      </c>
      <c r="K425" s="361" t="s">
        <v>611</v>
      </c>
      <c r="L425" s="522"/>
      <c r="M425" s="385" t="e">
        <f>VLOOKUP(Q425,'1'!$A$2:$B$68,2)</f>
        <v>#N/A</v>
      </c>
      <c r="N425" s="162"/>
      <c r="O425" s="105"/>
      <c r="P425" s="81">
        <v>27</v>
      </c>
      <c r="Q425" s="81" t="s">
        <v>14</v>
      </c>
      <c r="V425" s="425"/>
      <c r="W425" s="425"/>
      <c r="X425" s="425"/>
      <c r="Y425" s="425"/>
    </row>
    <row r="426" spans="2:25" ht="21" customHeight="1">
      <c r="B426" s="74"/>
      <c r="C426" s="158"/>
      <c r="D426" s="481"/>
      <c r="E426" s="556"/>
      <c r="F426" s="328" t="s">
        <v>156</v>
      </c>
      <c r="G426" s="382" t="s">
        <v>237</v>
      </c>
      <c r="H426" s="361" t="s">
        <v>58</v>
      </c>
      <c r="I426" s="361" t="s">
        <v>606</v>
      </c>
      <c r="J426" s="361" t="s">
        <v>164</v>
      </c>
      <c r="K426" s="361" t="s">
        <v>608</v>
      </c>
      <c r="L426" s="453"/>
      <c r="M426" s="385" t="e">
        <f>VLOOKUP(Q426,'1'!$A$2:$B$68,2)</f>
        <v>#N/A</v>
      </c>
      <c r="N426" s="162"/>
      <c r="O426" s="105"/>
      <c r="P426" s="81">
        <v>27</v>
      </c>
      <c r="Q426" s="81" t="s">
        <v>14</v>
      </c>
      <c r="V426" s="425"/>
      <c r="W426" s="425"/>
      <c r="X426" s="425"/>
      <c r="Y426" s="425"/>
    </row>
    <row r="427" spans="2:25" ht="21.95" customHeight="1">
      <c r="B427" s="74"/>
      <c r="C427" s="158"/>
      <c r="D427" s="435">
        <v>5</v>
      </c>
      <c r="E427" s="532" t="s">
        <v>647</v>
      </c>
      <c r="F427" s="336" t="s">
        <v>154</v>
      </c>
      <c r="G427" s="389" t="s">
        <v>142</v>
      </c>
      <c r="H427" s="361" t="s">
        <v>58</v>
      </c>
      <c r="I427" s="361" t="s">
        <v>595</v>
      </c>
      <c r="J427" s="301" t="s">
        <v>87</v>
      </c>
      <c r="K427" s="361" t="s">
        <v>234</v>
      </c>
      <c r="L427" s="452" t="str">
        <f>VLOOKUP(P427,'1'!$A$2:$B$68,2)</f>
        <v>Yustina Retno, S.T, M.Cs</v>
      </c>
      <c r="M427" s="385" t="e">
        <f>VLOOKUP(Q427,'1'!$A$2:$B$68,2)</f>
        <v>#N/A</v>
      </c>
      <c r="N427" s="162"/>
      <c r="O427" s="105"/>
      <c r="P427" s="81">
        <v>55</v>
      </c>
      <c r="Q427" s="81" t="s">
        <v>14</v>
      </c>
      <c r="V427" s="425"/>
      <c r="W427" s="425"/>
      <c r="X427" s="425"/>
      <c r="Y427" s="425"/>
    </row>
    <row r="428" spans="2:25" ht="21.95" customHeight="1">
      <c r="B428" s="74"/>
      <c r="C428" s="158"/>
      <c r="D428" s="481"/>
      <c r="E428" s="533"/>
      <c r="F428" s="336" t="s">
        <v>155</v>
      </c>
      <c r="G428" s="389" t="s">
        <v>158</v>
      </c>
      <c r="H428" s="361" t="s">
        <v>58</v>
      </c>
      <c r="I428" s="361" t="s">
        <v>298</v>
      </c>
      <c r="J428" s="301" t="s">
        <v>87</v>
      </c>
      <c r="K428" s="361">
        <v>21</v>
      </c>
      <c r="L428" s="522"/>
      <c r="M428" s="385" t="e">
        <f>VLOOKUP(Q428,'1'!$A$2:$B$68,2)</f>
        <v>#N/A</v>
      </c>
      <c r="N428" s="162"/>
      <c r="O428" s="105"/>
      <c r="P428" s="81">
        <v>55</v>
      </c>
      <c r="Q428" s="81" t="s">
        <v>14</v>
      </c>
      <c r="V428" s="425"/>
      <c r="W428" s="425"/>
      <c r="X428" s="425"/>
      <c r="Y428" s="425"/>
    </row>
    <row r="429" spans="2:25" ht="21.95" customHeight="1">
      <c r="B429" s="74"/>
      <c r="C429" s="158"/>
      <c r="D429" s="481"/>
      <c r="E429" s="534"/>
      <c r="F429" s="336" t="s">
        <v>156</v>
      </c>
      <c r="G429" s="382" t="s">
        <v>237</v>
      </c>
      <c r="H429" s="361" t="s">
        <v>58</v>
      </c>
      <c r="I429" s="361" t="s">
        <v>597</v>
      </c>
      <c r="J429" s="301" t="s">
        <v>87</v>
      </c>
      <c r="K429" s="361" t="s">
        <v>596</v>
      </c>
      <c r="L429" s="453"/>
      <c r="M429" s="385" t="e">
        <f>VLOOKUP(Q429,'1'!$A$2:$B$68,2)</f>
        <v>#N/A</v>
      </c>
      <c r="N429" s="162"/>
      <c r="O429" s="105"/>
      <c r="P429" s="81">
        <v>55</v>
      </c>
      <c r="Q429" s="81" t="s">
        <v>14</v>
      </c>
      <c r="V429" s="425"/>
      <c r="W429" s="425"/>
      <c r="X429" s="425"/>
      <c r="Y429" s="425"/>
    </row>
    <row r="430" spans="2:25" ht="23.1" customHeight="1">
      <c r="B430" s="7"/>
      <c r="C430" s="362"/>
      <c r="D430" s="443">
        <v>5</v>
      </c>
      <c r="E430" s="523" t="s">
        <v>657</v>
      </c>
      <c r="F430" s="553" t="s">
        <v>154</v>
      </c>
      <c r="G430" s="448" t="s">
        <v>142</v>
      </c>
      <c r="H430" s="361" t="s">
        <v>20</v>
      </c>
      <c r="I430" s="361" t="s">
        <v>291</v>
      </c>
      <c r="J430" s="552" t="s">
        <v>76</v>
      </c>
      <c r="K430" s="361">
        <v>8</v>
      </c>
      <c r="L430" s="452" t="str">
        <f>VLOOKUP(P430,'1'!$A$2:$B$68,2)</f>
        <v>Khoirul Akhyar, S.T</v>
      </c>
      <c r="M430" s="460" t="e">
        <f>VLOOKUP(Q430,'1'!$A$2:$B$68,2)</f>
        <v>#N/A</v>
      </c>
      <c r="N430" s="162"/>
      <c r="O430" s="105"/>
      <c r="P430" s="81">
        <v>28</v>
      </c>
      <c r="Q430" s="81" t="s">
        <v>14</v>
      </c>
      <c r="V430" s="425"/>
      <c r="W430" s="425"/>
      <c r="X430" s="425"/>
      <c r="Y430" s="425"/>
    </row>
    <row r="431" spans="2:25" ht="23.1" customHeight="1">
      <c r="B431" s="7"/>
      <c r="C431" s="362"/>
      <c r="D431" s="444"/>
      <c r="E431" s="524"/>
      <c r="F431" s="554"/>
      <c r="G431" s="449"/>
      <c r="H431" s="361" t="s">
        <v>57</v>
      </c>
      <c r="I431" s="361" t="s">
        <v>381</v>
      </c>
      <c r="J431" s="552"/>
      <c r="K431" s="361" t="s">
        <v>153</v>
      </c>
      <c r="L431" s="522"/>
      <c r="M431" s="461"/>
      <c r="N431" s="162"/>
      <c r="O431" s="105"/>
      <c r="P431" s="81" t="s">
        <v>14</v>
      </c>
      <c r="Q431" s="81" t="s">
        <v>14</v>
      </c>
      <c r="V431" s="425"/>
      <c r="W431" s="425"/>
      <c r="X431" s="425"/>
      <c r="Y431" s="425"/>
    </row>
    <row r="432" spans="2:25" ht="23.1" customHeight="1">
      <c r="B432" s="7"/>
      <c r="C432" s="362"/>
      <c r="D432" s="444"/>
      <c r="E432" s="524"/>
      <c r="F432" s="328" t="s">
        <v>155</v>
      </c>
      <c r="G432" s="389" t="s">
        <v>158</v>
      </c>
      <c r="H432" s="361" t="s">
        <v>57</v>
      </c>
      <c r="I432" s="361" t="s">
        <v>304</v>
      </c>
      <c r="J432" s="412" t="s">
        <v>76</v>
      </c>
      <c r="K432" s="361">
        <v>22</v>
      </c>
      <c r="L432" s="522"/>
      <c r="M432" s="385" t="e">
        <f>VLOOKUP(Q432,'1'!$A$2:$B$68,2)</f>
        <v>#N/A</v>
      </c>
      <c r="N432" s="162"/>
      <c r="O432" s="105"/>
      <c r="P432" s="81">
        <v>28</v>
      </c>
      <c r="Q432" s="81" t="s">
        <v>14</v>
      </c>
      <c r="V432" s="425"/>
      <c r="W432" s="425"/>
      <c r="X432" s="425"/>
      <c r="Y432" s="425"/>
    </row>
    <row r="433" spans="1:25" ht="23.1" customHeight="1">
      <c r="B433" s="7"/>
      <c r="C433" s="362"/>
      <c r="D433" s="528"/>
      <c r="E433" s="547"/>
      <c r="F433" s="328" t="s">
        <v>156</v>
      </c>
      <c r="G433" s="389" t="s">
        <v>159</v>
      </c>
      <c r="H433" s="361" t="s">
        <v>57</v>
      </c>
      <c r="I433" s="361" t="s">
        <v>395</v>
      </c>
      <c r="J433" s="412" t="s">
        <v>76</v>
      </c>
      <c r="K433" s="361" t="s">
        <v>441</v>
      </c>
      <c r="L433" s="453"/>
      <c r="M433" s="385" t="e">
        <f>VLOOKUP(Q433,'1'!$A$2:$B$68,2)</f>
        <v>#N/A</v>
      </c>
      <c r="N433" s="162"/>
      <c r="O433" s="105"/>
      <c r="P433" s="81">
        <v>28</v>
      </c>
      <c r="Q433" s="81" t="s">
        <v>14</v>
      </c>
      <c r="V433" s="425"/>
      <c r="W433" s="425"/>
      <c r="X433" s="425"/>
      <c r="Y433" s="425"/>
    </row>
    <row r="434" spans="1:25" ht="23.1" customHeight="1">
      <c r="B434" s="6"/>
      <c r="C434" s="139"/>
      <c r="D434" s="435">
        <v>3</v>
      </c>
      <c r="E434" s="464" t="s">
        <v>71</v>
      </c>
      <c r="F434" s="465"/>
      <c r="G434" s="448" t="s">
        <v>148</v>
      </c>
      <c r="H434" s="361" t="s">
        <v>58</v>
      </c>
      <c r="I434" s="361" t="s">
        <v>225</v>
      </c>
      <c r="J434" s="361" t="s">
        <v>166</v>
      </c>
      <c r="K434" s="361">
        <v>27</v>
      </c>
      <c r="L434" s="452" t="str">
        <f>VLOOKUP(P434,'1'!$A$2:$B$68,2)</f>
        <v>Ari Wibowo, S.Si, M.Si</v>
      </c>
      <c r="M434" s="385" t="e">
        <f>VLOOKUP(Q434,'1'!$A$2:$B$68,2)</f>
        <v>#N/A</v>
      </c>
      <c r="N434" s="162"/>
      <c r="O434" s="105"/>
      <c r="P434" s="81">
        <v>4</v>
      </c>
      <c r="Q434" s="81" t="s">
        <v>14</v>
      </c>
      <c r="V434" s="425"/>
      <c r="W434" s="425"/>
      <c r="X434" s="425"/>
      <c r="Y434" s="425"/>
    </row>
    <row r="435" spans="1:25" ht="23.1" customHeight="1">
      <c r="B435" s="6"/>
      <c r="C435" s="139"/>
      <c r="D435" s="481"/>
      <c r="E435" s="478"/>
      <c r="F435" s="546"/>
      <c r="G435" s="457"/>
      <c r="H435" s="361" t="s">
        <v>58</v>
      </c>
      <c r="I435" s="361" t="s">
        <v>320</v>
      </c>
      <c r="J435" s="361" t="s">
        <v>165</v>
      </c>
      <c r="K435" s="361" t="s">
        <v>321</v>
      </c>
      <c r="L435" s="522"/>
      <c r="M435" s="385" t="e">
        <f>VLOOKUP(Q435,'1'!$A$2:$B$68,2)</f>
        <v>#N/A</v>
      </c>
      <c r="N435" s="162"/>
      <c r="O435" s="105"/>
      <c r="P435" s="81">
        <v>7</v>
      </c>
      <c r="Q435" s="81" t="s">
        <v>14</v>
      </c>
      <c r="V435" s="425"/>
      <c r="W435" s="425"/>
      <c r="X435" s="425"/>
      <c r="Y435" s="425"/>
    </row>
    <row r="436" spans="1:25" ht="23.1" customHeight="1">
      <c r="B436" s="7"/>
      <c r="C436" s="139"/>
      <c r="D436" s="436"/>
      <c r="E436" s="466"/>
      <c r="F436" s="467"/>
      <c r="G436" s="457"/>
      <c r="H436" s="361" t="s">
        <v>58</v>
      </c>
      <c r="I436" s="361" t="s">
        <v>578</v>
      </c>
      <c r="J436" s="361" t="s">
        <v>167</v>
      </c>
      <c r="K436" s="361" t="s">
        <v>577</v>
      </c>
      <c r="L436" s="453"/>
      <c r="M436" s="385" t="e">
        <f>VLOOKUP(Q436,'1'!$A$2:$B$68,2)</f>
        <v>#N/A</v>
      </c>
      <c r="N436" s="162"/>
      <c r="O436" s="105"/>
      <c r="P436" s="81">
        <v>11</v>
      </c>
      <c r="Q436" s="81" t="s">
        <v>14</v>
      </c>
      <c r="V436" s="425"/>
      <c r="W436" s="425"/>
      <c r="X436" s="425"/>
      <c r="Y436" s="425"/>
    </row>
    <row r="437" spans="1:25" ht="23.1" customHeight="1">
      <c r="B437" s="7"/>
      <c r="C437" s="362"/>
      <c r="D437" s="403">
        <v>1</v>
      </c>
      <c r="E437" s="409" t="s">
        <v>699</v>
      </c>
      <c r="F437" s="413"/>
      <c r="G437" s="389" t="s">
        <v>148</v>
      </c>
      <c r="H437" s="361" t="s">
        <v>26</v>
      </c>
      <c r="I437" s="361" t="s">
        <v>272</v>
      </c>
      <c r="J437" s="361" t="s">
        <v>163</v>
      </c>
      <c r="K437" s="384">
        <v>29</v>
      </c>
      <c r="L437" s="156" t="str">
        <f>VLOOKUP(P437,'1'!$A$2:$B$68,2)</f>
        <v>Anisah, S.Kom</v>
      </c>
      <c r="M437" s="194" t="e">
        <f>VLOOKUP(Q437,'1'!$A$2:$B$68,2)</f>
        <v>#N/A</v>
      </c>
      <c r="N437" s="162"/>
      <c r="O437" s="105"/>
      <c r="P437" s="81">
        <v>3</v>
      </c>
      <c r="Q437" s="81" t="s">
        <v>14</v>
      </c>
      <c r="V437" s="425"/>
      <c r="W437" s="425"/>
      <c r="X437" s="425"/>
      <c r="Y437" s="425"/>
    </row>
    <row r="438" spans="1:25" ht="23.1" customHeight="1">
      <c r="B438" s="6"/>
      <c r="C438" s="362"/>
      <c r="D438" s="389"/>
      <c r="E438" s="179"/>
      <c r="F438" s="179"/>
      <c r="G438" s="389"/>
      <c r="H438" s="361"/>
      <c r="I438" s="361"/>
      <c r="J438" s="361"/>
      <c r="K438" s="361"/>
      <c r="L438" s="276"/>
      <c r="M438" s="55"/>
      <c r="N438" s="98"/>
      <c r="O438" s="98"/>
      <c r="P438" s="81" t="s">
        <v>14</v>
      </c>
      <c r="Q438" s="81" t="s">
        <v>14</v>
      </c>
      <c r="V438" s="425"/>
      <c r="W438" s="425"/>
      <c r="X438" s="425"/>
      <c r="Y438" s="425"/>
    </row>
    <row r="439" spans="1:25" ht="23.1" customHeight="1">
      <c r="B439" s="6"/>
      <c r="C439" s="137"/>
      <c r="D439" s="513" t="s">
        <v>39</v>
      </c>
      <c r="E439" s="514"/>
      <c r="F439" s="514"/>
      <c r="G439" s="514"/>
      <c r="H439" s="514"/>
      <c r="I439" s="514"/>
      <c r="J439" s="514"/>
      <c r="K439" s="514"/>
      <c r="L439" s="514"/>
      <c r="M439" s="515"/>
      <c r="N439" s="98"/>
      <c r="O439" s="98"/>
      <c r="P439" s="81" t="s">
        <v>14</v>
      </c>
      <c r="Q439" s="81" t="s">
        <v>14</v>
      </c>
      <c r="V439" s="425"/>
      <c r="W439" s="425"/>
      <c r="X439" s="425"/>
      <c r="Y439" s="425"/>
    </row>
    <row r="440" spans="1:25" ht="21" customHeight="1">
      <c r="B440" s="160"/>
      <c r="C440" s="356" t="s">
        <v>181</v>
      </c>
      <c r="D440" s="388">
        <v>5</v>
      </c>
      <c r="E440" s="550" t="s">
        <v>524</v>
      </c>
      <c r="F440" s="551"/>
      <c r="G440" s="379" t="s">
        <v>143</v>
      </c>
      <c r="H440" s="361" t="s">
        <v>21</v>
      </c>
      <c r="I440" s="361" t="s">
        <v>296</v>
      </c>
      <c r="J440" s="552" t="s">
        <v>76</v>
      </c>
      <c r="K440" s="361">
        <v>8</v>
      </c>
      <c r="L440" s="452" t="str">
        <f>VLOOKUP(P440,'1'!$A$2:$B$68,2)</f>
        <v>Khoirul Akhyar, S.T</v>
      </c>
      <c r="M440" s="460" t="e">
        <f>VLOOKUP(Q440,'1'!$A$2:$B$68,2)</f>
        <v>#N/A</v>
      </c>
      <c r="N440" s="162"/>
      <c r="O440" s="105"/>
      <c r="P440" s="81">
        <v>28</v>
      </c>
      <c r="Q440" s="81" t="s">
        <v>14</v>
      </c>
      <c r="V440" s="425"/>
      <c r="W440" s="425"/>
      <c r="X440" s="425"/>
      <c r="Y440" s="425"/>
    </row>
    <row r="441" spans="1:25" ht="21" customHeight="1">
      <c r="B441" s="20"/>
      <c r="C441" s="357" t="s">
        <v>182</v>
      </c>
      <c r="D441" s="388">
        <v>5</v>
      </c>
      <c r="E441" s="550" t="s">
        <v>524</v>
      </c>
      <c r="F441" s="551"/>
      <c r="G441" s="379" t="s">
        <v>143</v>
      </c>
      <c r="H441" s="361" t="s">
        <v>21</v>
      </c>
      <c r="I441" s="361" t="s">
        <v>198</v>
      </c>
      <c r="J441" s="552"/>
      <c r="K441" s="361">
        <v>6</v>
      </c>
      <c r="L441" s="453"/>
      <c r="M441" s="461"/>
      <c r="N441" s="162"/>
      <c r="O441" s="105"/>
      <c r="P441" s="81">
        <v>28</v>
      </c>
      <c r="Q441" s="81" t="s">
        <v>14</v>
      </c>
      <c r="V441" s="425"/>
      <c r="W441" s="425"/>
      <c r="X441" s="425"/>
      <c r="Y441" s="425"/>
    </row>
    <row r="442" spans="1:25" s="26" customFormat="1" ht="23.1" customHeight="1">
      <c r="A442" s="99"/>
      <c r="B442" s="74"/>
      <c r="C442" s="137" t="s">
        <v>46</v>
      </c>
      <c r="D442" s="435">
        <v>1</v>
      </c>
      <c r="E442" s="437" t="s">
        <v>83</v>
      </c>
      <c r="F442" s="438"/>
      <c r="G442" s="448" t="s">
        <v>143</v>
      </c>
      <c r="H442" s="361" t="s">
        <v>57</v>
      </c>
      <c r="I442" s="361" t="s">
        <v>385</v>
      </c>
      <c r="J442" s="458" t="s">
        <v>164</v>
      </c>
      <c r="K442" s="361" t="s">
        <v>387</v>
      </c>
      <c r="L442" s="452" t="str">
        <f>VLOOKUP(P442,'1'!$A$2:$B$68,2)</f>
        <v>Dra. Andriani KKW, M.Kom, Akt</v>
      </c>
      <c r="M442" s="505" t="str">
        <f>VLOOKUP(Q442,'1'!$A$2:$B$68,2)</f>
        <v>Setiyowati, S.Kom, M.Kom</v>
      </c>
      <c r="N442" s="162"/>
      <c r="O442" s="105"/>
      <c r="P442" s="81">
        <v>18</v>
      </c>
      <c r="Q442" s="81">
        <v>38</v>
      </c>
      <c r="R442" s="99"/>
      <c r="V442" s="425"/>
      <c r="W442" s="425"/>
      <c r="X442" s="425"/>
      <c r="Y442" s="425"/>
    </row>
    <row r="443" spans="1:25" s="26" customFormat="1" ht="23.1" customHeight="1">
      <c r="A443" s="99"/>
      <c r="B443" s="74"/>
      <c r="C443" s="137" t="s">
        <v>638</v>
      </c>
      <c r="D443" s="481"/>
      <c r="E443" s="439"/>
      <c r="F443" s="440"/>
      <c r="G443" s="457"/>
      <c r="H443" s="361" t="s">
        <v>56</v>
      </c>
      <c r="I443" s="361" t="s">
        <v>502</v>
      </c>
      <c r="J443" s="459"/>
      <c r="K443" s="361" t="s">
        <v>503</v>
      </c>
      <c r="L443" s="453"/>
      <c r="M443" s="506"/>
      <c r="N443" s="162"/>
      <c r="O443" s="105"/>
      <c r="P443" s="81" t="s">
        <v>14</v>
      </c>
      <c r="Q443" s="81" t="s">
        <v>14</v>
      </c>
      <c r="R443" s="99"/>
      <c r="V443" s="425"/>
      <c r="W443" s="425"/>
      <c r="X443" s="425"/>
      <c r="Y443" s="425"/>
    </row>
    <row r="444" spans="1:25" s="26" customFormat="1" ht="23.1" customHeight="1">
      <c r="A444" s="99"/>
      <c r="B444" s="74"/>
      <c r="C444" s="144" t="s">
        <v>627</v>
      </c>
      <c r="D444" s="435">
        <v>3</v>
      </c>
      <c r="E444" s="464" t="s">
        <v>71</v>
      </c>
      <c r="F444" s="465"/>
      <c r="G444" s="448" t="s">
        <v>143</v>
      </c>
      <c r="H444" s="361" t="s">
        <v>58</v>
      </c>
      <c r="I444" s="361" t="s">
        <v>222</v>
      </c>
      <c r="J444" s="361" t="s">
        <v>166</v>
      </c>
      <c r="K444" s="361">
        <v>27</v>
      </c>
      <c r="L444" s="452" t="str">
        <f>VLOOKUP(P444,'1'!$A$2:$B$68,2)</f>
        <v>Ari Wibowo, S.Si, M.Si</v>
      </c>
      <c r="M444" s="385" t="e">
        <f>VLOOKUP(Q444,'1'!$A$2:$B$68,2)</f>
        <v>#N/A</v>
      </c>
      <c r="N444" s="162"/>
      <c r="O444" s="105"/>
      <c r="P444" s="81">
        <v>4</v>
      </c>
      <c r="Q444" s="81" t="s">
        <v>14</v>
      </c>
      <c r="R444" s="99"/>
      <c r="V444" s="425"/>
      <c r="W444" s="425"/>
      <c r="X444" s="425"/>
      <c r="Y444" s="425"/>
    </row>
    <row r="445" spans="1:25" s="26" customFormat="1" ht="23.1" customHeight="1">
      <c r="A445" s="99"/>
      <c r="B445" s="74"/>
      <c r="C445" s="139"/>
      <c r="D445" s="436"/>
      <c r="E445" s="466"/>
      <c r="F445" s="467"/>
      <c r="G445" s="449"/>
      <c r="H445" s="361" t="s">
        <v>58</v>
      </c>
      <c r="I445" s="361" t="s">
        <v>572</v>
      </c>
      <c r="J445" s="361" t="s">
        <v>165</v>
      </c>
      <c r="K445" s="361" t="s">
        <v>454</v>
      </c>
      <c r="L445" s="453"/>
      <c r="M445" s="385" t="e">
        <f>VLOOKUP(Q445,'1'!$A$2:$B$68,2)</f>
        <v>#N/A</v>
      </c>
      <c r="N445" s="162"/>
      <c r="O445" s="105"/>
      <c r="P445" s="81">
        <v>7</v>
      </c>
      <c r="Q445" s="81" t="s">
        <v>14</v>
      </c>
      <c r="R445" s="99"/>
      <c r="V445" s="425"/>
      <c r="W445" s="425"/>
      <c r="X445" s="425"/>
      <c r="Y445" s="425"/>
    </row>
    <row r="446" spans="1:25" ht="21" customHeight="1">
      <c r="B446" s="20"/>
      <c r="C446" s="139"/>
      <c r="D446" s="435">
        <v>1</v>
      </c>
      <c r="E446" s="437" t="s">
        <v>699</v>
      </c>
      <c r="F446" s="336" t="s">
        <v>154</v>
      </c>
      <c r="G446" s="389" t="s">
        <v>143</v>
      </c>
      <c r="H446" s="361" t="s">
        <v>58</v>
      </c>
      <c r="I446" s="361" t="s">
        <v>517</v>
      </c>
      <c r="J446" s="361" t="s">
        <v>163</v>
      </c>
      <c r="K446" s="361" t="s">
        <v>240</v>
      </c>
      <c r="L446" s="452" t="str">
        <f>VLOOKUP(P446,'1'!$A$2:$B$68,2)</f>
        <v>Anisah, S.Kom</v>
      </c>
      <c r="M446" s="385" t="e">
        <f>VLOOKUP(Q446,'1'!$A$2:$B$68,2)</f>
        <v>#N/A</v>
      </c>
      <c r="N446" s="162"/>
      <c r="O446" s="105"/>
      <c r="P446" s="81">
        <v>3</v>
      </c>
      <c r="Q446" s="81" t="s">
        <v>14</v>
      </c>
      <c r="V446" s="425"/>
      <c r="W446" s="425"/>
      <c r="X446" s="425"/>
      <c r="Y446" s="425"/>
    </row>
    <row r="447" spans="1:25" ht="21" customHeight="1">
      <c r="B447" s="20"/>
      <c r="C447" s="144"/>
      <c r="D447" s="481"/>
      <c r="E447" s="486"/>
      <c r="F447" s="535" t="s">
        <v>155</v>
      </c>
      <c r="G447" s="448" t="s">
        <v>157</v>
      </c>
      <c r="H447" s="361" t="s">
        <v>58</v>
      </c>
      <c r="I447" s="361" t="s">
        <v>685</v>
      </c>
      <c r="J447" s="458" t="s">
        <v>163</v>
      </c>
      <c r="K447" s="361" t="s">
        <v>684</v>
      </c>
      <c r="L447" s="522"/>
      <c r="M447" s="460" t="e">
        <f>VLOOKUP(Q447,'1'!$A$2:$B$68,2)</f>
        <v>#N/A</v>
      </c>
      <c r="N447" s="162"/>
      <c r="O447" s="105"/>
      <c r="P447" s="81">
        <v>3</v>
      </c>
      <c r="Q447" s="81" t="s">
        <v>14</v>
      </c>
      <c r="V447" s="425"/>
      <c r="W447" s="425"/>
      <c r="X447" s="425"/>
      <c r="Y447" s="425"/>
    </row>
    <row r="448" spans="1:25" ht="21" customHeight="1">
      <c r="B448" s="20"/>
      <c r="C448" s="139"/>
      <c r="D448" s="436"/>
      <c r="E448" s="439"/>
      <c r="F448" s="536"/>
      <c r="G448" s="449"/>
      <c r="H448" s="361" t="s">
        <v>26</v>
      </c>
      <c r="I448" s="361" t="s">
        <v>428</v>
      </c>
      <c r="J448" s="459"/>
      <c r="K448" s="361" t="s">
        <v>429</v>
      </c>
      <c r="L448" s="453"/>
      <c r="M448" s="461"/>
      <c r="N448" s="162"/>
      <c r="O448" s="105"/>
      <c r="P448" s="81" t="s">
        <v>14</v>
      </c>
      <c r="Q448" s="81" t="s">
        <v>14</v>
      </c>
      <c r="V448" s="425"/>
      <c r="W448" s="425"/>
      <c r="X448" s="425"/>
      <c r="Y448" s="425"/>
    </row>
    <row r="449" spans="2:25" ht="23.1" customHeight="1">
      <c r="B449" s="6"/>
      <c r="C449" s="139"/>
      <c r="D449" s="443">
        <v>5</v>
      </c>
      <c r="E449" s="445" t="s">
        <v>149</v>
      </c>
      <c r="F449" s="336" t="s">
        <v>154</v>
      </c>
      <c r="G449" s="389" t="s">
        <v>143</v>
      </c>
      <c r="H449" s="361" t="s">
        <v>58</v>
      </c>
      <c r="I449" s="361" t="s">
        <v>205</v>
      </c>
      <c r="J449" s="301" t="s">
        <v>79</v>
      </c>
      <c r="K449" s="361">
        <v>13</v>
      </c>
      <c r="L449" s="452" t="str">
        <f>VLOOKUP(P449,'1'!$A$2:$B$68,2)</f>
        <v>Dziky Ridhwanullah, S.Kom</v>
      </c>
      <c r="M449" s="385" t="e">
        <f>VLOOKUP(Q449,'1'!$A$2:$B$68,2)</f>
        <v>#N/A</v>
      </c>
      <c r="N449" s="162"/>
      <c r="O449" s="105"/>
      <c r="P449" s="81">
        <v>12</v>
      </c>
      <c r="Q449" s="81" t="s">
        <v>14</v>
      </c>
      <c r="V449" s="425"/>
      <c r="W449" s="425"/>
      <c r="X449" s="425"/>
      <c r="Y449" s="425"/>
    </row>
    <row r="450" spans="2:25" ht="23.1" customHeight="1">
      <c r="B450" s="6"/>
      <c r="C450" s="139"/>
      <c r="D450" s="444"/>
      <c r="E450" s="446"/>
      <c r="F450" s="405" t="s">
        <v>155</v>
      </c>
      <c r="G450" s="379" t="s">
        <v>239</v>
      </c>
      <c r="H450" s="361" t="s">
        <v>58</v>
      </c>
      <c r="I450" s="361" t="s">
        <v>205</v>
      </c>
      <c r="J450" s="390" t="s">
        <v>79</v>
      </c>
      <c r="K450" s="361">
        <v>13</v>
      </c>
      <c r="L450" s="453"/>
      <c r="M450" s="194" t="e">
        <f>VLOOKUP(Q450,'1'!$A$2:$B$68,2)</f>
        <v>#N/A</v>
      </c>
      <c r="N450" s="162"/>
      <c r="O450" s="105"/>
      <c r="P450" s="81">
        <v>12</v>
      </c>
      <c r="Q450" s="81" t="s">
        <v>14</v>
      </c>
      <c r="V450" s="425"/>
      <c r="W450" s="425"/>
      <c r="X450" s="425"/>
      <c r="Y450" s="425"/>
    </row>
    <row r="451" spans="2:25" ht="21.95" customHeight="1">
      <c r="B451" s="7"/>
      <c r="C451" s="139"/>
      <c r="D451" s="447">
        <v>5</v>
      </c>
      <c r="E451" s="523" t="s">
        <v>525</v>
      </c>
      <c r="F451" s="535" t="s">
        <v>154</v>
      </c>
      <c r="G451" s="448" t="s">
        <v>157</v>
      </c>
      <c r="H451" s="361" t="s">
        <v>20</v>
      </c>
      <c r="I451" s="361" t="s">
        <v>197</v>
      </c>
      <c r="J451" s="450" t="s">
        <v>76</v>
      </c>
      <c r="K451" s="361">
        <v>3</v>
      </c>
      <c r="L451" s="452" t="str">
        <f>VLOOKUP(P451,'1'!$A$2:$B$68,2)</f>
        <v>Khoirul Akhyar, S.T</v>
      </c>
      <c r="M451" s="505" t="e">
        <f>VLOOKUP(Q451,'1'!$A$2:$B$68,2)</f>
        <v>#N/A</v>
      </c>
      <c r="N451" s="162"/>
      <c r="O451" s="105"/>
      <c r="P451" s="81">
        <v>28</v>
      </c>
      <c r="Q451" s="81" t="s">
        <v>14</v>
      </c>
      <c r="V451" s="425"/>
      <c r="W451" s="425"/>
      <c r="X451" s="425"/>
      <c r="Y451" s="425"/>
    </row>
    <row r="452" spans="2:25" ht="21.95" customHeight="1">
      <c r="B452" s="7"/>
      <c r="C452" s="139"/>
      <c r="D452" s="447"/>
      <c r="E452" s="547"/>
      <c r="F452" s="536"/>
      <c r="G452" s="449"/>
      <c r="H452" s="361" t="s">
        <v>57</v>
      </c>
      <c r="I452" s="361" t="s">
        <v>688</v>
      </c>
      <c r="J452" s="451"/>
      <c r="K452" s="361" t="s">
        <v>687</v>
      </c>
      <c r="L452" s="453"/>
      <c r="M452" s="506"/>
      <c r="N452" s="162"/>
      <c r="O452" s="105"/>
      <c r="P452" s="81" t="s">
        <v>14</v>
      </c>
      <c r="Q452" s="81" t="s">
        <v>14</v>
      </c>
      <c r="V452" s="425"/>
      <c r="W452" s="425"/>
      <c r="X452" s="425"/>
      <c r="Y452" s="425"/>
    </row>
    <row r="453" spans="2:25" ht="15.75" customHeight="1" thickBot="1">
      <c r="B453" s="75"/>
      <c r="C453" s="90"/>
      <c r="D453" s="122"/>
      <c r="E453" s="177"/>
      <c r="F453" s="177"/>
      <c r="G453" s="122"/>
      <c r="H453" s="124"/>
      <c r="I453" s="124"/>
      <c r="J453" s="124"/>
      <c r="K453" s="124"/>
      <c r="L453" s="178"/>
      <c r="M453" s="172"/>
      <c r="N453" s="162"/>
      <c r="O453" s="105"/>
      <c r="V453" s="425"/>
      <c r="W453" s="425"/>
      <c r="X453" s="425"/>
      <c r="Y453" s="425"/>
    </row>
    <row r="454" spans="2:25" ht="15.75" customHeight="1">
      <c r="B454" s="2"/>
      <c r="C454" s="2"/>
      <c r="D454" s="41"/>
      <c r="E454" s="175"/>
      <c r="F454" s="175"/>
      <c r="G454" s="41"/>
      <c r="H454" s="48"/>
      <c r="I454" s="48"/>
      <c r="J454" s="48"/>
      <c r="K454" s="48"/>
      <c r="L454" s="176"/>
      <c r="M454" s="63"/>
      <c r="N454" s="173"/>
      <c r="O454" s="105"/>
      <c r="P454" s="98"/>
      <c r="V454" s="425"/>
      <c r="W454" s="425"/>
      <c r="X454" s="425"/>
      <c r="Y454" s="425"/>
    </row>
    <row r="455" spans="2:25" ht="15.75" customHeight="1">
      <c r="B455" s="67" t="s">
        <v>620</v>
      </c>
      <c r="C455" s="2"/>
      <c r="D455" s="41"/>
      <c r="E455" s="175"/>
      <c r="F455" s="175"/>
      <c r="G455" s="41"/>
      <c r="L455" s="176"/>
      <c r="M455" s="63"/>
      <c r="N455" s="173"/>
      <c r="O455" s="105"/>
      <c r="P455" s="98"/>
      <c r="V455" s="425"/>
      <c r="W455" s="425"/>
      <c r="X455" s="425"/>
      <c r="Y455" s="425"/>
    </row>
    <row r="456" spans="2:25" ht="15.75" customHeight="1">
      <c r="B456" s="2"/>
      <c r="C456" s="2"/>
      <c r="D456" s="41"/>
      <c r="E456" s="175"/>
      <c r="F456" s="175"/>
      <c r="G456" s="41"/>
      <c r="H456" s="48"/>
      <c r="L456" s="176"/>
      <c r="M456" s="63"/>
      <c r="N456" s="173"/>
      <c r="O456" s="105"/>
      <c r="P456" s="98"/>
      <c r="V456" s="425"/>
      <c r="W456" s="425"/>
      <c r="X456" s="425"/>
      <c r="Y456" s="425"/>
    </row>
    <row r="457" spans="2:25" ht="21.75" customHeight="1" thickBot="1">
      <c r="B457" s="19"/>
      <c r="C457" s="134" t="s">
        <v>177</v>
      </c>
      <c r="D457" s="3"/>
      <c r="E457" s="9"/>
      <c r="F457" s="2"/>
      <c r="G457" s="3"/>
      <c r="H457" s="3"/>
      <c r="I457" s="3"/>
      <c r="J457" s="3"/>
      <c r="K457" s="307" t="s">
        <v>47</v>
      </c>
      <c r="L457" s="212"/>
      <c r="M457" s="174"/>
      <c r="N457" s="173"/>
      <c r="O457" s="105"/>
      <c r="P457" s="98"/>
      <c r="V457" s="425"/>
      <c r="W457" s="425"/>
      <c r="X457" s="425"/>
      <c r="Y457" s="425"/>
    </row>
    <row r="458" spans="2:25" ht="15.75" customHeight="1">
      <c r="B458" s="53" t="s">
        <v>2</v>
      </c>
      <c r="C458" s="395" t="s">
        <v>3</v>
      </c>
      <c r="D458" s="476" t="s">
        <v>4</v>
      </c>
      <c r="E458" s="507" t="s">
        <v>15</v>
      </c>
      <c r="F458" s="508"/>
      <c r="G458" s="476" t="s">
        <v>16</v>
      </c>
      <c r="H458" s="476" t="s">
        <v>62</v>
      </c>
      <c r="I458" s="476" t="s">
        <v>23</v>
      </c>
      <c r="J458" s="476" t="s">
        <v>5</v>
      </c>
      <c r="K458" s="426" t="s">
        <v>6</v>
      </c>
      <c r="L458" s="59" t="s">
        <v>29</v>
      </c>
      <c r="M458" s="60" t="s">
        <v>30</v>
      </c>
      <c r="N458" s="161"/>
      <c r="O458" s="105"/>
      <c r="V458" s="425"/>
      <c r="W458" s="425"/>
      <c r="X458" s="425"/>
      <c r="Y458" s="425"/>
    </row>
    <row r="459" spans="2:25" ht="15.75" customHeight="1" thickBot="1">
      <c r="B459" s="54" t="s">
        <v>7</v>
      </c>
      <c r="C459" s="396" t="s">
        <v>8</v>
      </c>
      <c r="D459" s="477"/>
      <c r="E459" s="509"/>
      <c r="F459" s="510"/>
      <c r="G459" s="477"/>
      <c r="H459" s="477"/>
      <c r="I459" s="477"/>
      <c r="J459" s="477"/>
      <c r="K459" s="427" t="s">
        <v>9</v>
      </c>
      <c r="L459" s="271"/>
      <c r="M459" s="61"/>
      <c r="N459" s="161"/>
      <c r="O459" s="105"/>
      <c r="V459" s="425"/>
      <c r="W459" s="425"/>
      <c r="X459" s="425"/>
      <c r="Y459" s="425"/>
    </row>
    <row r="460" spans="2:25" ht="21.95" customHeight="1" thickTop="1" thickBot="1">
      <c r="B460" s="6"/>
      <c r="C460" s="362"/>
      <c r="D460" s="380"/>
      <c r="E460" s="118"/>
      <c r="F460" s="118"/>
      <c r="G460" s="380"/>
      <c r="H460" s="384"/>
      <c r="I460" s="384"/>
      <c r="J460" s="384"/>
      <c r="K460" s="384"/>
      <c r="L460" s="157"/>
      <c r="M460" s="56"/>
      <c r="N460" s="126"/>
      <c r="O460" s="105"/>
      <c r="V460" s="425"/>
      <c r="W460" s="425"/>
      <c r="X460" s="425"/>
      <c r="Y460" s="425"/>
    </row>
    <row r="461" spans="2:25" ht="21.95" customHeight="1">
      <c r="B461" s="248" t="s">
        <v>253</v>
      </c>
      <c r="C461" s="137" t="s">
        <v>47</v>
      </c>
      <c r="D461" s="447">
        <v>5</v>
      </c>
      <c r="E461" s="516" t="s">
        <v>730</v>
      </c>
      <c r="F461" s="543" t="s">
        <v>154</v>
      </c>
      <c r="G461" s="448" t="s">
        <v>142</v>
      </c>
      <c r="H461" s="361" t="s">
        <v>58</v>
      </c>
      <c r="I461" s="361" t="s">
        <v>595</v>
      </c>
      <c r="J461" s="458" t="s">
        <v>169</v>
      </c>
      <c r="K461" s="361" t="s">
        <v>234</v>
      </c>
      <c r="L461" s="452" t="str">
        <f>VLOOKUP(P461,'1'!$A$2:$B$68,2)</f>
        <v>Suryanti Galuh P, S.Pd, M.Hum</v>
      </c>
      <c r="M461" s="460" t="e">
        <f>VLOOKUP(Q461,'1'!$A$2:$B$68,2)</f>
        <v>#N/A</v>
      </c>
      <c r="N461" s="162"/>
      <c r="O461" s="105"/>
      <c r="P461" s="81">
        <v>46</v>
      </c>
      <c r="Q461" s="81" t="s">
        <v>14</v>
      </c>
      <c r="R461" s="99"/>
      <c r="V461" s="425"/>
      <c r="W461" s="425"/>
      <c r="X461" s="425"/>
      <c r="Y461" s="425"/>
    </row>
    <row r="462" spans="2:25" ht="21.95" customHeight="1">
      <c r="B462" s="74"/>
      <c r="C462" s="137" t="s">
        <v>639</v>
      </c>
      <c r="D462" s="447"/>
      <c r="E462" s="516"/>
      <c r="F462" s="545"/>
      <c r="G462" s="449"/>
      <c r="H462" s="361" t="s">
        <v>58</v>
      </c>
      <c r="I462" s="361" t="s">
        <v>298</v>
      </c>
      <c r="J462" s="459"/>
      <c r="K462" s="361">
        <v>21</v>
      </c>
      <c r="L462" s="522"/>
      <c r="M462" s="461"/>
      <c r="N462" s="162"/>
      <c r="O462" s="105"/>
      <c r="P462" s="81">
        <v>46</v>
      </c>
      <c r="Q462" s="81" t="s">
        <v>14</v>
      </c>
      <c r="R462" s="99"/>
      <c r="V462" s="425"/>
      <c r="W462" s="425"/>
      <c r="X462" s="425"/>
      <c r="Y462" s="425"/>
    </row>
    <row r="463" spans="2:25" ht="21.95" customHeight="1">
      <c r="B463" s="72"/>
      <c r="C463" s="144" t="s">
        <v>627</v>
      </c>
      <c r="D463" s="447"/>
      <c r="E463" s="516"/>
      <c r="F463" s="543" t="s">
        <v>155</v>
      </c>
      <c r="G463" s="448" t="s">
        <v>158</v>
      </c>
      <c r="H463" s="361" t="s">
        <v>58</v>
      </c>
      <c r="I463" s="361" t="s">
        <v>599</v>
      </c>
      <c r="J463" s="458" t="s">
        <v>169</v>
      </c>
      <c r="K463" s="361" t="s">
        <v>598</v>
      </c>
      <c r="L463" s="522"/>
      <c r="M463" s="548" t="e">
        <f>VLOOKUP(Q463,'1'!$A$2:$B$68,2)</f>
        <v>#N/A</v>
      </c>
      <c r="N463" s="162"/>
      <c r="O463" s="105"/>
      <c r="P463" s="81">
        <v>46</v>
      </c>
      <c r="Q463" s="81" t="s">
        <v>14</v>
      </c>
      <c r="R463" s="99"/>
      <c r="V463" s="425"/>
      <c r="W463" s="425"/>
      <c r="X463" s="425"/>
      <c r="Y463" s="425"/>
    </row>
    <row r="464" spans="2:25" ht="21.95" customHeight="1">
      <c r="B464" s="72"/>
      <c r="C464" s="139"/>
      <c r="D464" s="376">
        <v>5</v>
      </c>
      <c r="E464" s="401" t="s">
        <v>730</v>
      </c>
      <c r="F464" s="545"/>
      <c r="G464" s="449"/>
      <c r="H464" s="361" t="s">
        <v>26</v>
      </c>
      <c r="I464" s="361" t="s">
        <v>399</v>
      </c>
      <c r="J464" s="459"/>
      <c r="K464" s="361" t="s">
        <v>400</v>
      </c>
      <c r="L464" s="453"/>
      <c r="M464" s="549"/>
      <c r="N464" s="162"/>
      <c r="O464" s="105"/>
      <c r="P464" s="81">
        <v>46</v>
      </c>
      <c r="Q464" s="81" t="s">
        <v>14</v>
      </c>
      <c r="R464" s="99"/>
      <c r="V464" s="425"/>
      <c r="W464" s="425"/>
      <c r="X464" s="425"/>
      <c r="Y464" s="425"/>
    </row>
    <row r="465" spans="1:25" s="26" customFormat="1" ht="21.95" customHeight="1">
      <c r="A465" s="81"/>
      <c r="B465" s="20"/>
      <c r="C465" s="16"/>
      <c r="D465" s="435">
        <v>1</v>
      </c>
      <c r="E465" s="437" t="s">
        <v>140</v>
      </c>
      <c r="F465" s="438"/>
      <c r="G465" s="448" t="s">
        <v>158</v>
      </c>
      <c r="H465" s="361" t="s">
        <v>58</v>
      </c>
      <c r="I465" s="361" t="s">
        <v>576</v>
      </c>
      <c r="J465" s="361" t="s">
        <v>166</v>
      </c>
      <c r="K465" s="361" t="s">
        <v>463</v>
      </c>
      <c r="L465" s="452" t="str">
        <f>VLOOKUP(P465,'1'!$A$2:$B$68,2)</f>
        <v>Wawan Laksito, S.Si, M.Kom</v>
      </c>
      <c r="M465" s="400" t="e">
        <f>VLOOKUP(Q465,'1'!$A$2:$B$68,2)</f>
        <v>#N/A</v>
      </c>
      <c r="N465" s="162"/>
      <c r="O465" s="105"/>
      <c r="P465" s="81">
        <v>52</v>
      </c>
      <c r="Q465" s="81" t="s">
        <v>14</v>
      </c>
      <c r="R465" s="81"/>
      <c r="V465" s="425"/>
      <c r="W465" s="425"/>
      <c r="X465" s="425"/>
      <c r="Y465" s="425"/>
    </row>
    <row r="466" spans="1:25" s="26" customFormat="1" ht="21.95" customHeight="1">
      <c r="A466" s="81"/>
      <c r="B466" s="20"/>
      <c r="C466" s="16"/>
      <c r="D466" s="481"/>
      <c r="E466" s="486"/>
      <c r="F466" s="487"/>
      <c r="G466" s="457"/>
      <c r="H466" s="361" t="s">
        <v>58</v>
      </c>
      <c r="I466" s="361" t="s">
        <v>279</v>
      </c>
      <c r="J466" s="361" t="s">
        <v>167</v>
      </c>
      <c r="K466" s="361">
        <v>34</v>
      </c>
      <c r="L466" s="522"/>
      <c r="M466" s="385" t="e">
        <f>VLOOKUP(Q466,'1'!$A$2:$B$68,2)</f>
        <v>#N/A</v>
      </c>
      <c r="N466" s="162"/>
      <c r="O466" s="105"/>
      <c r="P466" s="81">
        <v>22</v>
      </c>
      <c r="Q466" s="81" t="s">
        <v>14</v>
      </c>
      <c r="R466" s="81"/>
      <c r="V466" s="425"/>
      <c r="W466" s="425"/>
      <c r="X466" s="425"/>
      <c r="Y466" s="425"/>
    </row>
    <row r="467" spans="1:25" s="26" customFormat="1" ht="21.95" customHeight="1">
      <c r="A467" s="81"/>
      <c r="B467" s="20"/>
      <c r="C467" s="16"/>
      <c r="D467" s="436"/>
      <c r="E467" s="439"/>
      <c r="F467" s="440"/>
      <c r="G467" s="457"/>
      <c r="H467" s="361" t="s">
        <v>58</v>
      </c>
      <c r="I467" s="361" t="s">
        <v>268</v>
      </c>
      <c r="J467" s="361" t="s">
        <v>165</v>
      </c>
      <c r="K467" s="361">
        <v>32</v>
      </c>
      <c r="L467" s="522"/>
      <c r="M467" s="385" t="e">
        <f>VLOOKUP(Q467,'1'!$A$2:$B$68,2)</f>
        <v>#N/A</v>
      </c>
      <c r="N467" s="162"/>
      <c r="O467" s="105"/>
      <c r="P467" s="81">
        <v>34</v>
      </c>
      <c r="Q467" s="81" t="s">
        <v>14</v>
      </c>
      <c r="R467" s="81"/>
      <c r="V467" s="425"/>
      <c r="W467" s="425"/>
      <c r="X467" s="425"/>
      <c r="Y467" s="425"/>
    </row>
    <row r="468" spans="1:25" s="26" customFormat="1" ht="21.95" customHeight="1">
      <c r="A468" s="81"/>
      <c r="B468" s="20"/>
      <c r="C468" s="16"/>
      <c r="D468" s="388">
        <v>3</v>
      </c>
      <c r="E468" s="441" t="s">
        <v>140</v>
      </c>
      <c r="F468" s="442"/>
      <c r="G468" s="449"/>
      <c r="H468" s="361" t="s">
        <v>210</v>
      </c>
      <c r="I468" s="361" t="s">
        <v>285</v>
      </c>
      <c r="J468" s="361" t="s">
        <v>168</v>
      </c>
      <c r="K468" s="361" t="s">
        <v>689</v>
      </c>
      <c r="L468" s="453"/>
      <c r="M468" s="385" t="e">
        <f>VLOOKUP(Q468,'1'!$A$2:$B$68,2)</f>
        <v>#N/A</v>
      </c>
      <c r="N468" s="162"/>
      <c r="O468" s="105"/>
      <c r="P468" s="81">
        <v>9</v>
      </c>
      <c r="Q468" s="81" t="s">
        <v>14</v>
      </c>
      <c r="R468" s="81"/>
      <c r="V468" s="425"/>
      <c r="W468" s="425"/>
      <c r="X468" s="425"/>
      <c r="Y468" s="425"/>
    </row>
    <row r="469" spans="1:25" ht="21.95" customHeight="1">
      <c r="B469" s="72"/>
      <c r="C469" s="139"/>
      <c r="D469" s="443">
        <v>5</v>
      </c>
      <c r="E469" s="540" t="s">
        <v>643</v>
      </c>
      <c r="F469" s="543" t="s">
        <v>154</v>
      </c>
      <c r="G469" s="448" t="s">
        <v>142</v>
      </c>
      <c r="H469" s="361" t="s">
        <v>20</v>
      </c>
      <c r="I469" s="361" t="s">
        <v>291</v>
      </c>
      <c r="J469" s="529" t="s">
        <v>163</v>
      </c>
      <c r="K469" s="361">
        <v>7</v>
      </c>
      <c r="L469" s="452" t="str">
        <f>VLOOKUP(P469,'1'!$A$2:$B$68,2)</f>
        <v>Arumsari, S.Pd, M.Pd</v>
      </c>
      <c r="M469" s="460" t="e">
        <f>VLOOKUP(Q469,'1'!$A$2:$B$68,2)</f>
        <v>#N/A</v>
      </c>
      <c r="N469" s="162"/>
      <c r="O469" s="105"/>
      <c r="P469" s="81">
        <v>6</v>
      </c>
      <c r="Q469" s="81" t="s">
        <v>14</v>
      </c>
      <c r="R469" s="99"/>
      <c r="V469" s="425"/>
      <c r="W469" s="425"/>
      <c r="X469" s="425"/>
      <c r="Y469" s="425"/>
    </row>
    <row r="470" spans="1:25" ht="21.95" customHeight="1">
      <c r="B470" s="72"/>
      <c r="C470" s="139"/>
      <c r="D470" s="444"/>
      <c r="E470" s="541"/>
      <c r="F470" s="544"/>
      <c r="G470" s="457"/>
      <c r="H470" s="361" t="s">
        <v>21</v>
      </c>
      <c r="I470" s="361" t="s">
        <v>296</v>
      </c>
      <c r="J470" s="474"/>
      <c r="K470" s="361">
        <v>8</v>
      </c>
      <c r="L470" s="522"/>
      <c r="M470" s="468"/>
      <c r="N470" s="162"/>
      <c r="O470" s="105"/>
      <c r="P470" s="81" t="s">
        <v>14</v>
      </c>
      <c r="Q470" s="81" t="s">
        <v>14</v>
      </c>
      <c r="R470" s="99"/>
      <c r="V470" s="425"/>
      <c r="W470" s="425"/>
      <c r="X470" s="425"/>
      <c r="Y470" s="425"/>
    </row>
    <row r="471" spans="1:25" ht="21.95" customHeight="1">
      <c r="B471" s="72"/>
      <c r="C471" s="139"/>
      <c r="D471" s="444"/>
      <c r="E471" s="541"/>
      <c r="F471" s="545"/>
      <c r="G471" s="449"/>
      <c r="H471" s="361" t="s">
        <v>57</v>
      </c>
      <c r="I471" s="361" t="s">
        <v>381</v>
      </c>
      <c r="J471" s="475"/>
      <c r="K471" s="361" t="s">
        <v>355</v>
      </c>
      <c r="L471" s="522"/>
      <c r="M471" s="461"/>
      <c r="N471" s="162"/>
      <c r="O471" s="105"/>
      <c r="R471" s="99"/>
      <c r="V471" s="425"/>
      <c r="W471" s="425"/>
      <c r="X471" s="425"/>
      <c r="Y471" s="425"/>
    </row>
    <row r="472" spans="1:25" ht="21.95" customHeight="1">
      <c r="B472" s="72"/>
      <c r="C472" s="139"/>
      <c r="D472" s="444"/>
      <c r="E472" s="541"/>
      <c r="F472" s="422" t="s">
        <v>155</v>
      </c>
      <c r="G472" s="389" t="s">
        <v>158</v>
      </c>
      <c r="H472" s="361" t="s">
        <v>57</v>
      </c>
      <c r="I472" s="361" t="s">
        <v>380</v>
      </c>
      <c r="J472" s="301" t="s">
        <v>163</v>
      </c>
      <c r="K472" s="361" t="s">
        <v>444</v>
      </c>
      <c r="L472" s="522"/>
      <c r="M472" s="385" t="e">
        <f>VLOOKUP(Q472,'1'!$A$2:$B$68,2)</f>
        <v>#N/A</v>
      </c>
      <c r="N472" s="162"/>
      <c r="O472" s="105"/>
      <c r="P472" s="81">
        <v>6</v>
      </c>
      <c r="Q472" s="81" t="s">
        <v>14</v>
      </c>
      <c r="R472" s="99"/>
      <c r="V472" s="425"/>
      <c r="W472" s="425"/>
      <c r="X472" s="425"/>
      <c r="Y472" s="425"/>
    </row>
    <row r="473" spans="1:25" ht="21.95" customHeight="1">
      <c r="B473" s="72"/>
      <c r="C473" s="139"/>
      <c r="D473" s="444"/>
      <c r="E473" s="542"/>
      <c r="F473" s="422" t="s">
        <v>156</v>
      </c>
      <c r="G473" s="389" t="s">
        <v>159</v>
      </c>
      <c r="H473" s="361" t="s">
        <v>57</v>
      </c>
      <c r="I473" s="361" t="s">
        <v>395</v>
      </c>
      <c r="J473" s="301" t="s">
        <v>163</v>
      </c>
      <c r="K473" s="361" t="s">
        <v>445</v>
      </c>
      <c r="L473" s="453"/>
      <c r="M473" s="385" t="e">
        <f>VLOOKUP(Q473,'1'!$A$2:$B$68,2)</f>
        <v>#N/A</v>
      </c>
      <c r="N473" s="162"/>
      <c r="O473" s="105"/>
      <c r="P473" s="81">
        <v>6</v>
      </c>
      <c r="Q473" s="81" t="s">
        <v>14</v>
      </c>
      <c r="R473" s="99"/>
      <c r="V473" s="425"/>
      <c r="W473" s="425"/>
      <c r="X473" s="425"/>
      <c r="Y473" s="425"/>
    </row>
    <row r="474" spans="1:25" ht="21.95" customHeight="1">
      <c r="B474" s="72"/>
      <c r="C474" s="139"/>
      <c r="D474" s="469">
        <v>7</v>
      </c>
      <c r="E474" s="470" t="s">
        <v>196</v>
      </c>
      <c r="F474" s="470"/>
      <c r="G474" s="473" t="s">
        <v>159</v>
      </c>
      <c r="H474" s="300" t="s">
        <v>57</v>
      </c>
      <c r="I474" s="361" t="s">
        <v>390</v>
      </c>
      <c r="J474" s="361" t="s">
        <v>166</v>
      </c>
      <c r="K474" s="361" t="s">
        <v>690</v>
      </c>
      <c r="L474" s="452" t="str">
        <f>VLOOKUP(P474,'1'!$A$2:$B$68,2)</f>
        <v>Teguh Susyanto,S.Kom, M.Cs</v>
      </c>
      <c r="M474" s="385" t="e">
        <f>VLOOKUP(Q474,'1'!$A$2:$B$68,2)</f>
        <v>#N/A</v>
      </c>
      <c r="N474" s="162"/>
      <c r="O474" s="105"/>
      <c r="P474" s="81">
        <v>48</v>
      </c>
      <c r="Q474" s="81" t="s">
        <v>14</v>
      </c>
      <c r="V474" s="425"/>
      <c r="W474" s="425"/>
      <c r="X474" s="425"/>
      <c r="Y474" s="425"/>
    </row>
    <row r="475" spans="1:25" ht="21.95" customHeight="1">
      <c r="B475" s="72"/>
      <c r="C475" s="139"/>
      <c r="D475" s="469"/>
      <c r="E475" s="471"/>
      <c r="F475" s="471"/>
      <c r="G475" s="473"/>
      <c r="H475" s="300" t="s">
        <v>57</v>
      </c>
      <c r="I475" s="361" t="s">
        <v>518</v>
      </c>
      <c r="J475" s="361" t="s">
        <v>165</v>
      </c>
      <c r="K475" s="361" t="s">
        <v>691</v>
      </c>
      <c r="L475" s="522"/>
      <c r="M475" s="385" t="e">
        <f>VLOOKUP(Q475,'1'!$A$2:$B$68,2)</f>
        <v>#N/A</v>
      </c>
      <c r="N475" s="162"/>
      <c r="O475" s="105"/>
      <c r="P475" s="81">
        <v>9</v>
      </c>
      <c r="Q475" s="81" t="s">
        <v>14</v>
      </c>
      <c r="V475" s="425"/>
      <c r="W475" s="425"/>
      <c r="X475" s="425"/>
      <c r="Y475" s="425"/>
    </row>
    <row r="476" spans="1:25" ht="21.95" customHeight="1">
      <c r="B476" s="74"/>
      <c r="C476" s="362"/>
      <c r="D476" s="469"/>
      <c r="E476" s="472"/>
      <c r="F476" s="472"/>
      <c r="G476" s="473"/>
      <c r="H476" s="300" t="s">
        <v>57</v>
      </c>
      <c r="I476" s="361" t="s">
        <v>520</v>
      </c>
      <c r="J476" s="361" t="s">
        <v>167</v>
      </c>
      <c r="K476" s="361" t="s">
        <v>519</v>
      </c>
      <c r="L476" s="453"/>
      <c r="M476" s="385" t="e">
        <f>VLOOKUP(Q476,'1'!$A$2:$B$68,2)</f>
        <v>#N/A</v>
      </c>
      <c r="N476" s="162"/>
      <c r="O476" s="105"/>
      <c r="P476" s="81">
        <v>22</v>
      </c>
      <c r="Q476" s="81" t="s">
        <v>14</v>
      </c>
      <c r="V476" s="425"/>
      <c r="W476" s="425"/>
      <c r="X476" s="425"/>
      <c r="Y476" s="425"/>
    </row>
    <row r="477" spans="1:25" ht="21.95" customHeight="1">
      <c r="B477" s="160"/>
      <c r="C477" s="137"/>
      <c r="D477" s="435">
        <v>3</v>
      </c>
      <c r="E477" s="464" t="s">
        <v>89</v>
      </c>
      <c r="F477" s="465"/>
      <c r="G477" s="448" t="s">
        <v>148</v>
      </c>
      <c r="H477" s="361" t="s">
        <v>26</v>
      </c>
      <c r="I477" s="361" t="s">
        <v>753</v>
      </c>
      <c r="J477" s="383" t="s">
        <v>167</v>
      </c>
      <c r="K477" s="384" t="s">
        <v>754</v>
      </c>
      <c r="L477" s="452" t="str">
        <f>VLOOKUP(P477,'1'!$A$2:$B$68,2)</f>
        <v>Septina Galih Pudyastuti, S.Pd, M.Si</v>
      </c>
      <c r="M477" s="385" t="e">
        <f>VLOOKUP(Q477,'1'!$A$2:$B$68,2)</f>
        <v>#N/A</v>
      </c>
      <c r="N477" s="162"/>
      <c r="O477" s="105"/>
      <c r="P477" s="81">
        <v>37</v>
      </c>
      <c r="Q477" s="81" t="s">
        <v>14</v>
      </c>
      <c r="V477" s="425"/>
      <c r="W477" s="425"/>
      <c r="X477" s="425"/>
      <c r="Y477" s="425"/>
    </row>
    <row r="478" spans="1:25" ht="21.95" customHeight="1">
      <c r="B478" s="160"/>
      <c r="C478" s="137"/>
      <c r="D478" s="436"/>
      <c r="E478" s="466"/>
      <c r="F478" s="467"/>
      <c r="G478" s="457"/>
      <c r="H478" s="361" t="s">
        <v>26</v>
      </c>
      <c r="I478" s="361" t="s">
        <v>755</v>
      </c>
      <c r="J478" s="458" t="s">
        <v>166</v>
      </c>
      <c r="K478" s="384">
        <v>17</v>
      </c>
      <c r="L478" s="522"/>
      <c r="M478" s="460" t="e">
        <f>VLOOKUP(Q478,'1'!$A$2:$B$68,2)</f>
        <v>#N/A</v>
      </c>
      <c r="N478" s="162"/>
      <c r="O478" s="105"/>
      <c r="P478" s="81">
        <v>9</v>
      </c>
      <c r="Q478" s="81" t="s">
        <v>14</v>
      </c>
      <c r="V478" s="425"/>
      <c r="W478" s="425"/>
      <c r="X478" s="425"/>
      <c r="Y478" s="425"/>
    </row>
    <row r="479" spans="1:25" ht="21.95" customHeight="1">
      <c r="B479" s="160"/>
      <c r="C479" s="137"/>
      <c r="D479" s="388">
        <v>5</v>
      </c>
      <c r="E479" s="462" t="s">
        <v>89</v>
      </c>
      <c r="F479" s="463"/>
      <c r="G479" s="449"/>
      <c r="H479" s="361" t="s">
        <v>56</v>
      </c>
      <c r="I479" s="361" t="s">
        <v>307</v>
      </c>
      <c r="J479" s="459"/>
      <c r="K479" s="361" t="s">
        <v>334</v>
      </c>
      <c r="L479" s="453"/>
      <c r="M479" s="461"/>
      <c r="N479" s="162"/>
      <c r="O479" s="105"/>
      <c r="P479" s="81" t="s">
        <v>14</v>
      </c>
      <c r="Q479" s="81" t="s">
        <v>14</v>
      </c>
      <c r="V479" s="425"/>
      <c r="W479" s="425"/>
      <c r="X479" s="425"/>
      <c r="Y479" s="425"/>
    </row>
    <row r="480" spans="1:25" ht="21.95" customHeight="1">
      <c r="B480" s="160"/>
      <c r="C480" s="138"/>
      <c r="D480" s="435">
        <v>3</v>
      </c>
      <c r="E480" s="464" t="s">
        <v>702</v>
      </c>
      <c r="F480" s="465"/>
      <c r="G480" s="448" t="s">
        <v>148</v>
      </c>
      <c r="H480" s="361" t="s">
        <v>57</v>
      </c>
      <c r="I480" s="361" t="s">
        <v>376</v>
      </c>
      <c r="J480" s="458" t="s">
        <v>163</v>
      </c>
      <c r="K480" s="361" t="s">
        <v>450</v>
      </c>
      <c r="L480" s="452" t="str">
        <f>VLOOKUP(P480,'1'!$A$2:$B$68,2)</f>
        <v>Tika Andarasni P, S.Sos, S.H, M.Kn</v>
      </c>
      <c r="M480" s="460" t="e">
        <f>VLOOKUP(Q480,'1'!$A$2:$B$68,2)</f>
        <v>#N/A</v>
      </c>
      <c r="N480" s="162"/>
      <c r="O480" s="105"/>
      <c r="P480" s="81">
        <v>49</v>
      </c>
      <c r="Q480" s="81" t="s">
        <v>14</v>
      </c>
      <c r="V480" s="425"/>
      <c r="W480" s="425"/>
      <c r="X480" s="425"/>
      <c r="Y480" s="425"/>
    </row>
    <row r="481" spans="2:25" ht="21.95" customHeight="1">
      <c r="B481" s="160"/>
      <c r="C481" s="138"/>
      <c r="D481" s="481"/>
      <c r="E481" s="478"/>
      <c r="F481" s="546"/>
      <c r="G481" s="457"/>
      <c r="H481" s="361" t="s">
        <v>57</v>
      </c>
      <c r="I481" s="361" t="s">
        <v>457</v>
      </c>
      <c r="J481" s="518"/>
      <c r="K481" s="361" t="s">
        <v>458</v>
      </c>
      <c r="L481" s="522"/>
      <c r="M481" s="468"/>
      <c r="N481" s="162"/>
      <c r="O481" s="105"/>
      <c r="P481" s="81" t="s">
        <v>14</v>
      </c>
      <c r="Q481" s="81" t="s">
        <v>14</v>
      </c>
      <c r="V481" s="425"/>
      <c r="W481" s="425"/>
      <c r="X481" s="425"/>
      <c r="Y481" s="425"/>
    </row>
    <row r="482" spans="2:25" ht="21.95" customHeight="1">
      <c r="B482" s="160"/>
      <c r="C482" s="138"/>
      <c r="D482" s="436"/>
      <c r="E482" s="466"/>
      <c r="F482" s="467"/>
      <c r="G482" s="449"/>
      <c r="H482" s="361" t="s">
        <v>57</v>
      </c>
      <c r="I482" s="361" t="s">
        <v>290</v>
      </c>
      <c r="J482" s="459"/>
      <c r="K482" s="361">
        <v>11</v>
      </c>
      <c r="L482" s="453"/>
      <c r="M482" s="461"/>
      <c r="N482" s="162"/>
      <c r="O482" s="105"/>
      <c r="P482" s="81" t="s">
        <v>14</v>
      </c>
      <c r="Q482" s="81" t="s">
        <v>14</v>
      </c>
      <c r="V482" s="425"/>
      <c r="W482" s="425"/>
      <c r="X482" s="425"/>
      <c r="Y482" s="425"/>
    </row>
    <row r="483" spans="2:25" ht="21.95" customHeight="1">
      <c r="B483" s="6"/>
      <c r="C483" s="362"/>
      <c r="D483" s="228"/>
      <c r="E483" s="229"/>
      <c r="F483" s="229"/>
      <c r="G483" s="226"/>
      <c r="H483" s="230"/>
      <c r="I483" s="231"/>
      <c r="J483" s="170"/>
      <c r="K483" s="232"/>
      <c r="L483" s="205"/>
      <c r="M483" s="206"/>
      <c r="N483" s="105"/>
      <c r="O483" s="105"/>
      <c r="V483" s="425"/>
      <c r="W483" s="425"/>
      <c r="X483" s="425"/>
      <c r="Y483" s="425"/>
    </row>
    <row r="484" spans="2:25" ht="21.95" customHeight="1">
      <c r="B484" s="6"/>
      <c r="C484" s="362"/>
      <c r="D484" s="454" t="s">
        <v>39</v>
      </c>
      <c r="E484" s="455"/>
      <c r="F484" s="455"/>
      <c r="G484" s="455"/>
      <c r="H484" s="455"/>
      <c r="I484" s="455"/>
      <c r="J484" s="455"/>
      <c r="K484" s="455"/>
      <c r="L484" s="455"/>
      <c r="M484" s="456"/>
      <c r="N484" s="98"/>
      <c r="O484" s="98"/>
      <c r="P484" s="81" t="s">
        <v>14</v>
      </c>
      <c r="Q484" s="81" t="s">
        <v>14</v>
      </c>
      <c r="V484" s="425"/>
      <c r="W484" s="425"/>
      <c r="X484" s="425"/>
      <c r="Y484" s="425"/>
    </row>
    <row r="485" spans="2:25" ht="21.95" customHeight="1">
      <c r="B485" s="7"/>
      <c r="C485" s="137" t="s">
        <v>47</v>
      </c>
      <c r="D485" s="435">
        <v>1</v>
      </c>
      <c r="E485" s="437" t="s">
        <v>140</v>
      </c>
      <c r="F485" s="438"/>
      <c r="G485" s="448" t="s">
        <v>143</v>
      </c>
      <c r="H485" s="361" t="s">
        <v>58</v>
      </c>
      <c r="I485" s="361" t="s">
        <v>474</v>
      </c>
      <c r="J485" s="361" t="s">
        <v>165</v>
      </c>
      <c r="K485" s="361" t="s">
        <v>240</v>
      </c>
      <c r="L485" s="530" t="str">
        <f>VLOOKUP(P485,'1'!$A$2:$B$68,2)</f>
        <v>Wawan Laksito, S.Si, M.Kom</v>
      </c>
      <c r="M485" s="400" t="e">
        <f>VLOOKUP(Q485,'1'!$A$2:$B$68,2)</f>
        <v>#N/A</v>
      </c>
      <c r="N485" s="162"/>
      <c r="O485" s="105"/>
      <c r="P485" s="81">
        <v>52</v>
      </c>
      <c r="Q485" s="81" t="s">
        <v>14</v>
      </c>
      <c r="V485" s="425"/>
      <c r="W485" s="425"/>
      <c r="X485" s="425"/>
      <c r="Y485" s="425"/>
    </row>
    <row r="486" spans="2:25" ht="21.95" customHeight="1">
      <c r="B486" s="7"/>
      <c r="C486" s="137" t="s">
        <v>639</v>
      </c>
      <c r="D486" s="436"/>
      <c r="E486" s="439"/>
      <c r="F486" s="440"/>
      <c r="G486" s="457"/>
      <c r="H486" s="361" t="s">
        <v>58</v>
      </c>
      <c r="I486" s="361" t="s">
        <v>526</v>
      </c>
      <c r="J486" s="458" t="s">
        <v>166</v>
      </c>
      <c r="K486" s="361" t="s">
        <v>527</v>
      </c>
      <c r="L486" s="539"/>
      <c r="M486" s="460" t="e">
        <f>VLOOKUP(Q486,'1'!$A$2:$B$68,2)</f>
        <v>#N/A</v>
      </c>
      <c r="N486" s="162"/>
      <c r="O486" s="105"/>
      <c r="P486" s="81">
        <v>36</v>
      </c>
      <c r="Q486" s="81" t="s">
        <v>14</v>
      </c>
      <c r="V486" s="425"/>
      <c r="W486" s="425"/>
      <c r="X486" s="425"/>
      <c r="Y486" s="425"/>
    </row>
    <row r="487" spans="2:25" ht="21.95" customHeight="1">
      <c r="B487" s="7"/>
      <c r="C487" s="144" t="s">
        <v>627</v>
      </c>
      <c r="D487" s="371">
        <v>1</v>
      </c>
      <c r="E487" s="441" t="s">
        <v>140</v>
      </c>
      <c r="F487" s="442"/>
      <c r="G487" s="449"/>
      <c r="H487" s="361" t="s">
        <v>210</v>
      </c>
      <c r="I487" s="361" t="s">
        <v>436</v>
      </c>
      <c r="J487" s="459"/>
      <c r="K487" s="361" t="s">
        <v>437</v>
      </c>
      <c r="L487" s="531"/>
      <c r="M487" s="461"/>
      <c r="N487" s="162"/>
      <c r="O487" s="105"/>
      <c r="P487" s="81" t="s">
        <v>14</v>
      </c>
      <c r="V487" s="425"/>
      <c r="W487" s="425"/>
      <c r="X487" s="425"/>
      <c r="Y487" s="425"/>
    </row>
    <row r="488" spans="2:25" ht="21" customHeight="1">
      <c r="B488" s="74"/>
      <c r="C488" s="99"/>
      <c r="D488" s="443">
        <v>5</v>
      </c>
      <c r="E488" s="532" t="s">
        <v>643</v>
      </c>
      <c r="F488" s="535" t="s">
        <v>154</v>
      </c>
      <c r="G488" s="448" t="s">
        <v>143</v>
      </c>
      <c r="H488" s="361" t="s">
        <v>56</v>
      </c>
      <c r="I488" s="361" t="s">
        <v>238</v>
      </c>
      <c r="J488" s="529" t="s">
        <v>167</v>
      </c>
      <c r="K488" s="361" t="s">
        <v>350</v>
      </c>
      <c r="L488" s="530" t="str">
        <f>VLOOKUP(P488,'1'!$A$2:$B$68,2)</f>
        <v>Arumsari, S.Pd, M.Pd</v>
      </c>
      <c r="M488" s="460" t="e">
        <f>VLOOKUP(Q488,'1'!$A$2:$B$68,2)</f>
        <v>#N/A</v>
      </c>
      <c r="N488" s="162"/>
      <c r="O488" s="105"/>
      <c r="P488" s="81">
        <v>6</v>
      </c>
      <c r="Q488" s="81" t="s">
        <v>14</v>
      </c>
      <c r="R488"/>
      <c r="U488" s="425"/>
      <c r="V488" s="425"/>
      <c r="W488" s="425"/>
      <c r="X488" s="425"/>
    </row>
    <row r="489" spans="2:25" ht="21" customHeight="1">
      <c r="B489" s="74"/>
      <c r="C489" s="362"/>
      <c r="D489" s="444"/>
      <c r="E489" s="533"/>
      <c r="F489" s="536"/>
      <c r="G489" s="449"/>
      <c r="H489" s="361" t="s">
        <v>57</v>
      </c>
      <c r="I489" s="361" t="s">
        <v>416</v>
      </c>
      <c r="J489" s="475"/>
      <c r="K489" s="361" t="s">
        <v>417</v>
      </c>
      <c r="L489" s="539"/>
      <c r="M489" s="461"/>
      <c r="N489" s="162"/>
      <c r="O489" s="105"/>
      <c r="P489" s="81" t="s">
        <v>14</v>
      </c>
      <c r="Q489" s="81" t="s">
        <v>14</v>
      </c>
      <c r="R489"/>
      <c r="U489" s="425"/>
      <c r="V489" s="425"/>
      <c r="W489" s="425"/>
      <c r="X489" s="425"/>
    </row>
    <row r="490" spans="2:25" ht="21" customHeight="1">
      <c r="B490" s="74"/>
      <c r="D490" s="528"/>
      <c r="E490" s="534"/>
      <c r="F490" s="336" t="s">
        <v>155</v>
      </c>
      <c r="G490" s="389" t="s">
        <v>157</v>
      </c>
      <c r="H490" s="361" t="s">
        <v>57</v>
      </c>
      <c r="I490" s="361" t="s">
        <v>299</v>
      </c>
      <c r="J490" s="301" t="s">
        <v>167</v>
      </c>
      <c r="K490" s="361">
        <v>18</v>
      </c>
      <c r="L490" s="531"/>
      <c r="M490" s="385" t="e">
        <f>VLOOKUP(Q490,'1'!$A$2:$B$68,2)</f>
        <v>#N/A</v>
      </c>
      <c r="N490" s="162"/>
      <c r="O490" s="105"/>
      <c r="P490" s="81">
        <v>6</v>
      </c>
      <c r="Q490" s="81" t="s">
        <v>14</v>
      </c>
      <c r="R490"/>
      <c r="U490" s="425"/>
      <c r="V490" s="425"/>
      <c r="W490" s="425"/>
      <c r="X490" s="425"/>
    </row>
    <row r="491" spans="2:25" ht="21" customHeight="1">
      <c r="B491" s="74"/>
      <c r="D491" s="447">
        <v>5</v>
      </c>
      <c r="E491" s="437" t="s">
        <v>730</v>
      </c>
      <c r="F491" s="438"/>
      <c r="G491" s="448" t="s">
        <v>157</v>
      </c>
      <c r="H491" s="361" t="s">
        <v>58</v>
      </c>
      <c r="I491" s="361" t="s">
        <v>205</v>
      </c>
      <c r="J491" s="458" t="s">
        <v>163</v>
      </c>
      <c r="K491" s="361">
        <v>33</v>
      </c>
      <c r="L491" s="530" t="str">
        <f>VLOOKUP(P491,'1'!$A$2:$B$68,2)</f>
        <v>Suryanti Galuh P, S.Pd, M.Hum</v>
      </c>
      <c r="M491" s="460" t="e">
        <f>VLOOKUP(Q491,'1'!$A$2:$B$68,2)</f>
        <v>#N/A</v>
      </c>
      <c r="N491" s="162"/>
      <c r="O491" s="105"/>
      <c r="P491" s="81">
        <v>46</v>
      </c>
      <c r="Q491" s="81" t="s">
        <v>14</v>
      </c>
      <c r="R491"/>
      <c r="U491" s="425"/>
      <c r="V491" s="425"/>
      <c r="W491" s="425"/>
      <c r="X491" s="425"/>
    </row>
    <row r="492" spans="2:25" ht="21" customHeight="1">
      <c r="B492" s="74"/>
      <c r="D492" s="447"/>
      <c r="E492" s="439"/>
      <c r="F492" s="440"/>
      <c r="G492" s="457"/>
      <c r="H492" s="361" t="s">
        <v>58</v>
      </c>
      <c r="I492" s="361" t="s">
        <v>533</v>
      </c>
      <c r="J492" s="518"/>
      <c r="K492" s="361" t="s">
        <v>536</v>
      </c>
      <c r="L492" s="539"/>
      <c r="M492" s="468"/>
      <c r="N492" s="162"/>
      <c r="O492" s="105"/>
      <c r="P492" s="81" t="s">
        <v>14</v>
      </c>
      <c r="Q492" s="81" t="s">
        <v>14</v>
      </c>
      <c r="R492"/>
      <c r="U492" s="425"/>
      <c r="V492" s="425"/>
      <c r="W492" s="425"/>
      <c r="X492" s="425"/>
    </row>
    <row r="493" spans="2:25" ht="21" customHeight="1">
      <c r="B493" s="74"/>
      <c r="D493" s="376">
        <v>5</v>
      </c>
      <c r="E493" s="441" t="s">
        <v>730</v>
      </c>
      <c r="F493" s="442"/>
      <c r="G493" s="449"/>
      <c r="H493" s="361" t="s">
        <v>210</v>
      </c>
      <c r="I493" s="361" t="s">
        <v>438</v>
      </c>
      <c r="J493" s="459"/>
      <c r="K493" s="361" t="s">
        <v>432</v>
      </c>
      <c r="L493" s="531"/>
      <c r="M493" s="461"/>
      <c r="N493" s="162"/>
      <c r="O493" s="105"/>
      <c r="P493" s="81">
        <v>46</v>
      </c>
      <c r="Q493" s="81" t="s">
        <v>14</v>
      </c>
      <c r="R493"/>
      <c r="U493" s="425"/>
      <c r="V493" s="425"/>
      <c r="W493" s="425"/>
      <c r="X493" s="425"/>
    </row>
    <row r="494" spans="2:25" ht="21.95" customHeight="1">
      <c r="B494" s="6"/>
      <c r="C494" s="141"/>
      <c r="D494" s="406">
        <v>3</v>
      </c>
      <c r="E494" s="464" t="s">
        <v>702</v>
      </c>
      <c r="F494" s="465"/>
      <c r="G494" s="379" t="s">
        <v>157</v>
      </c>
      <c r="H494" s="361" t="s">
        <v>57</v>
      </c>
      <c r="I494" s="361" t="s">
        <v>405</v>
      </c>
      <c r="J494" s="383" t="s">
        <v>163</v>
      </c>
      <c r="K494" s="361" t="s">
        <v>406</v>
      </c>
      <c r="L494" s="404" t="str">
        <f>VLOOKUP(P494,'1'!$A$2:$B$68,2)</f>
        <v>Tika Andarasni P, S.Sos, S.H, M.Kn</v>
      </c>
      <c r="M494" s="385" t="e">
        <f>VLOOKUP(Q494,'1'!$A$2:$B$68,2)</f>
        <v>#N/A</v>
      </c>
      <c r="N494" s="162"/>
      <c r="O494" s="105"/>
      <c r="P494" s="81">
        <v>49</v>
      </c>
      <c r="Q494" s="81" t="s">
        <v>14</v>
      </c>
      <c r="V494" s="425"/>
      <c r="W494" s="425"/>
      <c r="X494" s="425"/>
      <c r="Y494" s="425"/>
    </row>
    <row r="495" spans="2:25" ht="21.95" customHeight="1">
      <c r="B495" s="6"/>
      <c r="C495" s="141"/>
      <c r="D495" s="537" t="s">
        <v>122</v>
      </c>
      <c r="E495" s="464" t="s">
        <v>89</v>
      </c>
      <c r="F495" s="465"/>
      <c r="G495" s="448" t="s">
        <v>171</v>
      </c>
      <c r="H495" s="361" t="s">
        <v>236</v>
      </c>
      <c r="I495" s="361" t="s">
        <v>433</v>
      </c>
      <c r="J495" s="458" t="s">
        <v>164</v>
      </c>
      <c r="K495" s="361" t="s">
        <v>434</v>
      </c>
      <c r="L495" s="530" t="str">
        <f>VLOOKUP(P495,'1'!$A$2:$B$68,2)</f>
        <v>Septina Galih Pudyastuti, S.Pd, M.Si</v>
      </c>
      <c r="M495" s="460" t="e">
        <f>VLOOKUP(Q495,'1'!$A$2:$B$68,2)</f>
        <v>#N/A</v>
      </c>
      <c r="N495" s="162"/>
      <c r="O495" s="105"/>
      <c r="P495" s="81">
        <v>37</v>
      </c>
      <c r="Q495" s="81" t="s">
        <v>14</v>
      </c>
      <c r="V495" s="425"/>
      <c r="W495" s="425"/>
      <c r="X495" s="425"/>
      <c r="Y495" s="425"/>
    </row>
    <row r="496" spans="2:25" ht="21.95" customHeight="1">
      <c r="B496" s="7"/>
      <c r="C496" s="141"/>
      <c r="D496" s="538"/>
      <c r="E496" s="466"/>
      <c r="F496" s="467"/>
      <c r="G496" s="449"/>
      <c r="H496" s="361" t="s">
        <v>20</v>
      </c>
      <c r="I496" s="361" t="s">
        <v>346</v>
      </c>
      <c r="J496" s="459"/>
      <c r="K496" s="361">
        <v>3</v>
      </c>
      <c r="L496" s="531"/>
      <c r="M496" s="461"/>
      <c r="N496" s="162"/>
      <c r="O496" s="105"/>
      <c r="V496" s="425"/>
      <c r="W496" s="425"/>
      <c r="X496" s="425"/>
      <c r="Y496" s="425"/>
    </row>
    <row r="497" spans="1:25" ht="21.95" customHeight="1">
      <c r="B497" s="7"/>
      <c r="C497" s="362"/>
      <c r="D497" s="388">
        <v>7</v>
      </c>
      <c r="E497" s="525" t="s">
        <v>196</v>
      </c>
      <c r="F497" s="525"/>
      <c r="G497" s="389" t="s">
        <v>171</v>
      </c>
      <c r="H497" s="361" t="s">
        <v>57</v>
      </c>
      <c r="I497" s="361" t="s">
        <v>424</v>
      </c>
      <c r="J497" s="361" t="s">
        <v>165</v>
      </c>
      <c r="K497" s="361" t="s">
        <v>426</v>
      </c>
      <c r="L497" s="156" t="str">
        <f>VLOOKUP(P497,'1'!$A$2:$B$68,2)</f>
        <v>Teguh Susyanto,S.Kom, M.Cs</v>
      </c>
      <c r="M497" s="194" t="e">
        <f>VLOOKUP(Q497,'1'!$A$2:$B$68,2)</f>
        <v>#N/A</v>
      </c>
      <c r="N497" s="162"/>
      <c r="O497" s="105"/>
      <c r="P497" s="81">
        <v>48</v>
      </c>
      <c r="Q497" s="81" t="s">
        <v>14</v>
      </c>
      <c r="V497" s="425"/>
      <c r="W497" s="425"/>
      <c r="X497" s="425"/>
      <c r="Y497" s="425"/>
    </row>
    <row r="498" spans="1:25" ht="21.95" customHeight="1" thickBot="1">
      <c r="B498" s="265"/>
      <c r="C498" s="250"/>
      <c r="D498" s="251"/>
      <c r="E498" s="252"/>
      <c r="F498" s="253"/>
      <c r="G498" s="251"/>
      <c r="H498" s="251"/>
      <c r="I498" s="251"/>
      <c r="J498" s="251"/>
      <c r="K498" s="526" t="s">
        <v>48</v>
      </c>
      <c r="L498" s="266"/>
      <c r="M498" s="208"/>
      <c r="N498" s="113"/>
      <c r="O498" s="105"/>
      <c r="V498" s="425"/>
      <c r="W498" s="425"/>
      <c r="X498" s="425"/>
      <c r="Y498" s="425"/>
    </row>
    <row r="499" spans="1:25" ht="21.95" customHeight="1" thickTop="1">
      <c r="B499" s="267"/>
      <c r="C499" s="254"/>
      <c r="D499" s="255"/>
      <c r="E499" s="256"/>
      <c r="F499" s="257"/>
      <c r="G499" s="255"/>
      <c r="H499" s="255"/>
      <c r="I499" s="255"/>
      <c r="J499" s="255"/>
      <c r="K499" s="527"/>
      <c r="L499" s="268"/>
      <c r="M499" s="209"/>
      <c r="N499" s="189"/>
      <c r="O499" s="105"/>
      <c r="V499" s="425"/>
      <c r="W499" s="425"/>
      <c r="X499" s="425"/>
      <c r="Y499" s="425"/>
    </row>
    <row r="500" spans="1:25" ht="21" customHeight="1">
      <c r="B500" s="233" t="s">
        <v>254</v>
      </c>
      <c r="C500" s="137" t="s">
        <v>48</v>
      </c>
      <c r="D500" s="435">
        <v>3</v>
      </c>
      <c r="E500" s="589" t="s">
        <v>85</v>
      </c>
      <c r="F500" s="590"/>
      <c r="G500" s="448" t="s">
        <v>142</v>
      </c>
      <c r="H500" s="361" t="s">
        <v>57</v>
      </c>
      <c r="I500" s="361" t="s">
        <v>288</v>
      </c>
      <c r="J500" s="361" t="s">
        <v>166</v>
      </c>
      <c r="K500" s="361">
        <v>22</v>
      </c>
      <c r="L500" s="452" t="str">
        <f>VLOOKUP(P500,'1'!$A$2:$B$68,2)</f>
        <v>Hasman Budiadi, S.E, M.M</v>
      </c>
      <c r="M500" s="325" t="e">
        <f>VLOOKUP(Q500,'1'!$A$2:$B$68,2)</f>
        <v>#N/A</v>
      </c>
      <c r="N500" s="162"/>
      <c r="O500" s="105"/>
      <c r="P500" s="81">
        <v>23</v>
      </c>
      <c r="Q500" s="81" t="s">
        <v>14</v>
      </c>
      <c r="V500" s="425"/>
      <c r="W500" s="425"/>
      <c r="X500" s="425"/>
      <c r="Y500" s="425"/>
    </row>
    <row r="501" spans="1:25" ht="21" customHeight="1">
      <c r="B501" s="6"/>
      <c r="C501" s="137" t="s">
        <v>640</v>
      </c>
      <c r="D501" s="481"/>
      <c r="E501" s="591"/>
      <c r="F501" s="592"/>
      <c r="G501" s="457"/>
      <c r="H501" s="361" t="s">
        <v>57</v>
      </c>
      <c r="I501" s="361" t="s">
        <v>297</v>
      </c>
      <c r="J501" s="384" t="s">
        <v>165</v>
      </c>
      <c r="K501" s="361">
        <v>28</v>
      </c>
      <c r="L501" s="522"/>
      <c r="M501" s="385" t="e">
        <f>VLOOKUP(Q501,'1'!$A$2:$B$68,2)</f>
        <v>#N/A</v>
      </c>
      <c r="N501" s="162"/>
      <c r="O501" s="105"/>
      <c r="P501" s="81">
        <v>4</v>
      </c>
      <c r="Q501" s="81" t="s">
        <v>14</v>
      </c>
      <c r="V501" s="425"/>
      <c r="W501" s="425"/>
      <c r="X501" s="425"/>
      <c r="Y501" s="425"/>
    </row>
    <row r="502" spans="1:25" ht="21" customHeight="1">
      <c r="B502" s="6"/>
      <c r="C502" s="144" t="s">
        <v>627</v>
      </c>
      <c r="D502" s="481"/>
      <c r="E502" s="591"/>
      <c r="F502" s="592"/>
      <c r="G502" s="457"/>
      <c r="H502" s="361" t="s">
        <v>57</v>
      </c>
      <c r="I502" s="361" t="s">
        <v>290</v>
      </c>
      <c r="J502" s="458" t="s">
        <v>167</v>
      </c>
      <c r="K502" s="361">
        <v>12</v>
      </c>
      <c r="L502" s="522"/>
      <c r="M502" s="460" t="e">
        <f>VLOOKUP(Q502,'1'!$A$2:$B$68,2)</f>
        <v>#N/A</v>
      </c>
      <c r="N502" s="162"/>
      <c r="O502" s="105"/>
      <c r="P502" s="81">
        <v>8</v>
      </c>
      <c r="Q502" s="81" t="s">
        <v>14</v>
      </c>
      <c r="V502" s="425"/>
      <c r="W502" s="425"/>
      <c r="X502" s="425"/>
      <c r="Y502" s="425"/>
    </row>
    <row r="503" spans="1:25" ht="21" customHeight="1">
      <c r="B503" s="20"/>
      <c r="C503" s="16"/>
      <c r="D503" s="481"/>
      <c r="E503" s="591"/>
      <c r="F503" s="592"/>
      <c r="G503" s="457"/>
      <c r="H503" s="361" t="s">
        <v>20</v>
      </c>
      <c r="I503" s="361" t="s">
        <v>352</v>
      </c>
      <c r="J503" s="518"/>
      <c r="K503" s="361" t="s">
        <v>353</v>
      </c>
      <c r="L503" s="522"/>
      <c r="M503" s="468"/>
      <c r="N503" s="162"/>
      <c r="O503" s="105"/>
      <c r="P503" s="81" t="s">
        <v>14</v>
      </c>
      <c r="Q503" s="81" t="s">
        <v>14</v>
      </c>
      <c r="V503" s="425"/>
      <c r="W503" s="425"/>
      <c r="X503" s="425"/>
      <c r="Y503" s="425"/>
    </row>
    <row r="504" spans="1:25" ht="21" customHeight="1">
      <c r="B504" s="20"/>
      <c r="C504" s="16"/>
      <c r="D504" s="436"/>
      <c r="E504" s="595"/>
      <c r="F504" s="596"/>
      <c r="G504" s="449"/>
      <c r="H504" s="361" t="s">
        <v>21</v>
      </c>
      <c r="I504" s="361" t="s">
        <v>212</v>
      </c>
      <c r="J504" s="459"/>
      <c r="K504" s="361">
        <v>1</v>
      </c>
      <c r="L504" s="453"/>
      <c r="M504" s="461"/>
      <c r="N504" s="162"/>
      <c r="O504" s="105"/>
      <c r="P504" s="81" t="s">
        <v>14</v>
      </c>
      <c r="Q504" s="81" t="s">
        <v>14</v>
      </c>
      <c r="V504" s="425"/>
      <c r="W504" s="425"/>
      <c r="X504" s="425"/>
      <c r="Y504" s="425"/>
    </row>
    <row r="505" spans="1:25" ht="21" customHeight="1">
      <c r="B505" s="160"/>
      <c r="C505" s="138"/>
      <c r="D505" s="435">
        <v>3</v>
      </c>
      <c r="E505" s="464" t="s">
        <v>85</v>
      </c>
      <c r="F505" s="465"/>
      <c r="G505" s="448" t="s">
        <v>158</v>
      </c>
      <c r="H505" s="361" t="s">
        <v>58</v>
      </c>
      <c r="I505" s="361" t="s">
        <v>618</v>
      </c>
      <c r="J505" s="361" t="s">
        <v>166</v>
      </c>
      <c r="K505" s="361" t="s">
        <v>484</v>
      </c>
      <c r="L505" s="452" t="str">
        <f>VLOOKUP(P505,'1'!$A$2:$B$68,2)</f>
        <v>Bambang Satrio Nugroho, S.E, M.M</v>
      </c>
      <c r="M505" s="385" t="e">
        <f>VLOOKUP(Q505,'1'!$A$2:$B$68,2)</f>
        <v>#N/A</v>
      </c>
      <c r="N505" s="162"/>
      <c r="O505" s="105"/>
      <c r="P505" s="81">
        <v>7</v>
      </c>
      <c r="Q505" s="81" t="s">
        <v>14</v>
      </c>
      <c r="V505" s="425"/>
      <c r="W505" s="425"/>
      <c r="X505" s="425"/>
      <c r="Y505" s="425"/>
    </row>
    <row r="506" spans="1:25" ht="21" customHeight="1">
      <c r="B506" s="72"/>
      <c r="C506" s="138"/>
      <c r="D506" s="481"/>
      <c r="E506" s="478"/>
      <c r="F506" s="546"/>
      <c r="G506" s="457"/>
      <c r="H506" s="361" t="s">
        <v>58</v>
      </c>
      <c r="I506" s="361" t="s">
        <v>221</v>
      </c>
      <c r="J506" s="384" t="s">
        <v>165</v>
      </c>
      <c r="K506" s="361">
        <v>23</v>
      </c>
      <c r="L506" s="522"/>
      <c r="M506" s="385" t="e">
        <f>VLOOKUP(Q506,'1'!$A$2:$B$68,2)</f>
        <v>#N/A</v>
      </c>
      <c r="N506" s="162"/>
      <c r="O506" s="105"/>
      <c r="P506" s="81">
        <v>4</v>
      </c>
      <c r="Q506" s="81" t="s">
        <v>14</v>
      </c>
      <c r="V506" s="425"/>
      <c r="W506" s="425"/>
      <c r="X506" s="425"/>
      <c r="Y506" s="425"/>
    </row>
    <row r="507" spans="1:25" ht="21" customHeight="1">
      <c r="B507" s="72"/>
      <c r="C507" s="138"/>
      <c r="D507" s="481"/>
      <c r="E507" s="478"/>
      <c r="F507" s="546"/>
      <c r="G507" s="457"/>
      <c r="H507" s="361" t="s">
        <v>58</v>
      </c>
      <c r="I507" s="361" t="s">
        <v>223</v>
      </c>
      <c r="J507" s="458" t="s">
        <v>167</v>
      </c>
      <c r="K507" s="361">
        <v>12</v>
      </c>
      <c r="L507" s="522"/>
      <c r="M507" s="460" t="e">
        <f>VLOOKUP(Q507,'1'!$A$2:$B$68,2)</f>
        <v>#N/A</v>
      </c>
      <c r="N507" s="162"/>
      <c r="O507" s="105"/>
      <c r="P507" s="81">
        <v>8</v>
      </c>
      <c r="Q507" s="81" t="s">
        <v>14</v>
      </c>
      <c r="V507" s="425"/>
      <c r="W507" s="425"/>
      <c r="X507" s="425"/>
      <c r="Y507" s="425"/>
    </row>
    <row r="508" spans="1:25" ht="21" customHeight="1">
      <c r="B508" s="72"/>
      <c r="C508" s="138"/>
      <c r="D508" s="436"/>
      <c r="E508" s="466"/>
      <c r="F508" s="467"/>
      <c r="G508" s="449"/>
      <c r="H508" s="361" t="s">
        <v>58</v>
      </c>
      <c r="I508" s="361" t="s">
        <v>617</v>
      </c>
      <c r="J508" s="459"/>
      <c r="K508" s="361" t="s">
        <v>151</v>
      </c>
      <c r="L508" s="453"/>
      <c r="M508" s="461"/>
      <c r="N508" s="162"/>
      <c r="O508" s="105"/>
      <c r="P508" s="81" t="s">
        <v>14</v>
      </c>
      <c r="Q508" s="81" t="s">
        <v>14</v>
      </c>
      <c r="V508" s="425"/>
      <c r="W508" s="425"/>
      <c r="X508" s="425"/>
      <c r="Y508" s="425"/>
    </row>
    <row r="509" spans="1:25" ht="21.95" customHeight="1">
      <c r="B509" s="160"/>
      <c r="C509" s="138"/>
      <c r="D509" s="435">
        <v>5</v>
      </c>
      <c r="E509" s="523" t="s">
        <v>727</v>
      </c>
      <c r="F509" s="677"/>
      <c r="G509" s="448" t="s">
        <v>158</v>
      </c>
      <c r="H509" s="361" t="s">
        <v>57</v>
      </c>
      <c r="I509" s="361" t="s">
        <v>301</v>
      </c>
      <c r="J509" s="458" t="s">
        <v>163</v>
      </c>
      <c r="K509" s="361">
        <v>22</v>
      </c>
      <c r="L509" s="452" t="str">
        <f>VLOOKUP(P509,'1'!$A$2:$B$68,2)</f>
        <v>Diantika Arifianti, S.T</v>
      </c>
      <c r="M509" s="460" t="e">
        <f>VLOOKUP(Q509,'1'!$A$2:$B$68,2)</f>
        <v>#N/A</v>
      </c>
      <c r="N509" s="162"/>
      <c r="O509" s="105"/>
      <c r="P509" s="81">
        <v>13</v>
      </c>
      <c r="Q509" s="81" t="s">
        <v>14</v>
      </c>
      <c r="V509" s="425"/>
      <c r="W509" s="425"/>
      <c r="X509" s="425"/>
      <c r="Y509" s="425"/>
    </row>
    <row r="510" spans="1:25" ht="21.95" customHeight="1">
      <c r="B510" s="72"/>
      <c r="C510" s="138"/>
      <c r="D510" s="481"/>
      <c r="E510" s="524"/>
      <c r="F510" s="678"/>
      <c r="G510" s="457"/>
      <c r="H510" s="361" t="s">
        <v>57</v>
      </c>
      <c r="I510" s="361" t="s">
        <v>380</v>
      </c>
      <c r="J510" s="518"/>
      <c r="K510" s="361" t="s">
        <v>442</v>
      </c>
      <c r="L510" s="522"/>
      <c r="M510" s="468"/>
      <c r="N510" s="162"/>
      <c r="O510" s="105"/>
      <c r="P510" s="81">
        <v>13</v>
      </c>
      <c r="Q510" s="81" t="s">
        <v>14</v>
      </c>
      <c r="V510" s="425"/>
      <c r="W510" s="425"/>
      <c r="X510" s="425"/>
      <c r="Y510" s="425"/>
    </row>
    <row r="511" spans="1:25" ht="21.95" customHeight="1">
      <c r="B511" s="72"/>
      <c r="C511" s="138"/>
      <c r="D511" s="436"/>
      <c r="E511" s="547"/>
      <c r="F511" s="679"/>
      <c r="G511" s="449"/>
      <c r="H511" s="361" t="s">
        <v>57</v>
      </c>
      <c r="I511" s="361" t="s">
        <v>382</v>
      </c>
      <c r="J511" s="459"/>
      <c r="K511" s="361" t="s">
        <v>203</v>
      </c>
      <c r="L511" s="453"/>
      <c r="M511" s="461"/>
      <c r="N511" s="162"/>
      <c r="O511" s="105"/>
      <c r="P511" s="81">
        <v>13</v>
      </c>
      <c r="Q511" s="81" t="s">
        <v>14</v>
      </c>
      <c r="V511" s="425"/>
      <c r="W511" s="425"/>
      <c r="X511" s="425"/>
      <c r="Y511" s="425"/>
    </row>
    <row r="512" spans="1:25" s="26" customFormat="1" ht="21.95" customHeight="1">
      <c r="A512" s="81"/>
      <c r="B512" s="72"/>
      <c r="C512" s="138"/>
      <c r="D512" s="443">
        <v>5</v>
      </c>
      <c r="E512" s="523" t="s">
        <v>149</v>
      </c>
      <c r="F512" s="336" t="s">
        <v>154</v>
      </c>
      <c r="G512" s="389" t="s">
        <v>142</v>
      </c>
      <c r="H512" s="361" t="s">
        <v>58</v>
      </c>
      <c r="I512" s="361" t="s">
        <v>553</v>
      </c>
      <c r="J512" s="301" t="s">
        <v>79</v>
      </c>
      <c r="K512" s="361">
        <v>14</v>
      </c>
      <c r="L512" s="452" t="str">
        <f>VLOOKUP(P512,'1'!$A$2:$B$68,2)</f>
        <v>Dziky Ridhwanullah, S.Kom</v>
      </c>
      <c r="M512" s="385" t="e">
        <f>VLOOKUP(Q512,'1'!$A$2:$B$68,2)</f>
        <v>#N/A</v>
      </c>
      <c r="N512" s="162"/>
      <c r="O512" s="105"/>
      <c r="P512" s="81">
        <v>12</v>
      </c>
      <c r="Q512" s="81" t="s">
        <v>14</v>
      </c>
      <c r="R512" s="81"/>
      <c r="V512" s="425"/>
      <c r="W512" s="425"/>
      <c r="X512" s="425"/>
      <c r="Y512" s="425"/>
    </row>
    <row r="513" spans="1:25" s="26" customFormat="1" ht="21.95" customHeight="1">
      <c r="A513" s="81"/>
      <c r="B513" s="20"/>
      <c r="C513" s="16"/>
      <c r="D513" s="444"/>
      <c r="E513" s="524"/>
      <c r="F513" s="336" t="s">
        <v>155</v>
      </c>
      <c r="G513" s="389" t="s">
        <v>158</v>
      </c>
      <c r="H513" s="361" t="s">
        <v>58</v>
      </c>
      <c r="I513" s="361" t="s">
        <v>554</v>
      </c>
      <c r="J513" s="301" t="s">
        <v>79</v>
      </c>
      <c r="K513" s="361" t="s">
        <v>555</v>
      </c>
      <c r="L513" s="522"/>
      <c r="M513" s="385" t="e">
        <f>VLOOKUP(Q513,'1'!$A$2:$B$68,2)</f>
        <v>#N/A</v>
      </c>
      <c r="N513" s="162"/>
      <c r="O513" s="105"/>
      <c r="P513" s="81">
        <v>12</v>
      </c>
      <c r="Q513" s="81" t="s">
        <v>14</v>
      </c>
      <c r="R513" s="81"/>
      <c r="V513" s="425"/>
      <c r="W513" s="425"/>
      <c r="X513" s="425"/>
      <c r="Y513" s="425"/>
    </row>
    <row r="514" spans="1:25" s="26" customFormat="1" ht="21.95" customHeight="1">
      <c r="A514" s="81"/>
      <c r="B514" s="20"/>
      <c r="C514" s="16"/>
      <c r="D514" s="444"/>
      <c r="E514" s="524"/>
      <c r="F514" s="336" t="s">
        <v>156</v>
      </c>
      <c r="G514" s="389" t="s">
        <v>159</v>
      </c>
      <c r="H514" s="361" t="s">
        <v>58</v>
      </c>
      <c r="I514" s="361" t="s">
        <v>293</v>
      </c>
      <c r="J514" s="301" t="s">
        <v>79</v>
      </c>
      <c r="K514" s="361">
        <v>15</v>
      </c>
      <c r="L514" s="453"/>
      <c r="M514" s="385" t="e">
        <f>VLOOKUP(Q514,'1'!$A$2:$B$68,2)</f>
        <v>#N/A</v>
      </c>
      <c r="N514" s="162"/>
      <c r="O514" s="105"/>
      <c r="P514" s="81">
        <v>12</v>
      </c>
      <c r="Q514" s="81" t="s">
        <v>14</v>
      </c>
      <c r="R514" s="81"/>
      <c r="V514" s="425"/>
      <c r="W514" s="425"/>
      <c r="X514" s="425"/>
      <c r="Y514" s="425"/>
    </row>
    <row r="515" spans="1:25" ht="21.95" customHeight="1">
      <c r="A515" s="99"/>
      <c r="B515" s="160"/>
      <c r="C515" s="140"/>
      <c r="D515" s="388">
        <v>5</v>
      </c>
      <c r="E515" s="437" t="s">
        <v>135</v>
      </c>
      <c r="F515" s="438"/>
      <c r="G515" s="448" t="s">
        <v>159</v>
      </c>
      <c r="H515" s="361" t="s">
        <v>21</v>
      </c>
      <c r="I515" s="361" t="s">
        <v>296</v>
      </c>
      <c r="J515" s="458" t="s">
        <v>163</v>
      </c>
      <c r="K515" s="361">
        <v>9</v>
      </c>
      <c r="L515" s="452" t="str">
        <f>VLOOKUP(P515,'1'!$A$2:$B$68,2)</f>
        <v>Tri Irawati, S.E, M.Si</v>
      </c>
      <c r="M515" s="505" t="e">
        <f>VLOOKUP(Q515,'1'!$A$2:$B$68,2)</f>
        <v>#N/A</v>
      </c>
      <c r="N515" s="162"/>
      <c r="O515" s="105"/>
      <c r="P515" s="81">
        <v>50</v>
      </c>
      <c r="Q515" s="81" t="s">
        <v>14</v>
      </c>
      <c r="V515" s="425"/>
      <c r="W515" s="425"/>
      <c r="X515" s="425"/>
      <c r="Y515" s="425"/>
    </row>
    <row r="516" spans="1:25" ht="21.95" customHeight="1">
      <c r="A516" s="99"/>
      <c r="B516" s="160"/>
      <c r="C516" s="140"/>
      <c r="D516" s="388" t="s">
        <v>66</v>
      </c>
      <c r="E516" s="439"/>
      <c r="F516" s="440"/>
      <c r="G516" s="449"/>
      <c r="H516" s="361" t="s">
        <v>57</v>
      </c>
      <c r="I516" s="361" t="s">
        <v>393</v>
      </c>
      <c r="J516" s="459"/>
      <c r="K516" s="361" t="s">
        <v>241</v>
      </c>
      <c r="L516" s="453"/>
      <c r="M516" s="506"/>
      <c r="N516" s="162"/>
      <c r="O516" s="105"/>
      <c r="P516" s="81" t="s">
        <v>14</v>
      </c>
      <c r="Q516" s="81" t="s">
        <v>14</v>
      </c>
      <c r="V516" s="425"/>
      <c r="W516" s="425"/>
      <c r="X516" s="425"/>
      <c r="Y516" s="425"/>
    </row>
    <row r="517" spans="1:25" ht="21.95" customHeight="1">
      <c r="B517" s="7"/>
      <c r="C517" s="362"/>
      <c r="D517" s="371">
        <v>5</v>
      </c>
      <c r="E517" s="437" t="s">
        <v>137</v>
      </c>
      <c r="F517" s="438"/>
      <c r="G517" s="458" t="s">
        <v>148</v>
      </c>
      <c r="H517" s="361" t="s">
        <v>20</v>
      </c>
      <c r="I517" s="361" t="s">
        <v>291</v>
      </c>
      <c r="J517" s="458" t="s">
        <v>165</v>
      </c>
      <c r="K517" s="361">
        <v>8</v>
      </c>
      <c r="L517" s="452" t="str">
        <f>VLOOKUP(P517,'1'!$A$2:$B$68,2)</f>
        <v>Septina Galih Pudyastuti, S.Pd, M.Si</v>
      </c>
      <c r="M517" s="460" t="e">
        <f>VLOOKUP(Q517,'1'!$A$2:$B$68,2)</f>
        <v>#N/A</v>
      </c>
      <c r="N517" s="162"/>
      <c r="O517" s="105"/>
      <c r="P517" s="81">
        <v>37</v>
      </c>
      <c r="Q517" s="81" t="s">
        <v>14</v>
      </c>
      <c r="V517" s="425"/>
      <c r="W517" s="425"/>
      <c r="X517" s="425"/>
      <c r="Y517" s="425"/>
    </row>
    <row r="518" spans="1:25" ht="21.95" customHeight="1">
      <c r="B518" s="7"/>
      <c r="C518" s="362"/>
      <c r="D518" s="435">
        <v>7</v>
      </c>
      <c r="E518" s="489" t="s">
        <v>137</v>
      </c>
      <c r="F518" s="490"/>
      <c r="G518" s="518"/>
      <c r="H518" s="361" t="s">
        <v>57</v>
      </c>
      <c r="I518" s="361" t="s">
        <v>446</v>
      </c>
      <c r="J518" s="459"/>
      <c r="K518" s="361" t="s">
        <v>448</v>
      </c>
      <c r="L518" s="522"/>
      <c r="M518" s="461"/>
      <c r="N518" s="162"/>
      <c r="O518" s="105"/>
      <c r="P518" s="81" t="s">
        <v>14</v>
      </c>
      <c r="Q518" s="81" t="s">
        <v>14</v>
      </c>
      <c r="V518" s="425"/>
      <c r="W518" s="425"/>
      <c r="X518" s="425"/>
      <c r="Y518" s="425"/>
    </row>
    <row r="519" spans="1:25" ht="21.95" customHeight="1">
      <c r="B519" s="7"/>
      <c r="C519" s="362"/>
      <c r="D519" s="481"/>
      <c r="E519" s="511"/>
      <c r="F519" s="512"/>
      <c r="G519" s="518"/>
      <c r="H519" s="361" t="s">
        <v>57</v>
      </c>
      <c r="I519" s="361" t="s">
        <v>447</v>
      </c>
      <c r="J519" s="384" t="s">
        <v>166</v>
      </c>
      <c r="K519" s="361" t="s">
        <v>449</v>
      </c>
      <c r="L519" s="522"/>
      <c r="M519" s="385" t="e">
        <f>VLOOKUP(Q519,'1'!$A$2:$B$68,2)</f>
        <v>#N/A</v>
      </c>
      <c r="N519" s="162"/>
      <c r="O519" s="105"/>
      <c r="P519" s="81">
        <v>13</v>
      </c>
      <c r="Q519" s="81" t="s">
        <v>14</v>
      </c>
      <c r="V519" s="425"/>
      <c r="W519" s="425"/>
      <c r="X519" s="425"/>
      <c r="Y519" s="425"/>
    </row>
    <row r="520" spans="1:25" ht="21.95" customHeight="1">
      <c r="B520" s="7"/>
      <c r="C520" s="362"/>
      <c r="D520" s="481"/>
      <c r="E520" s="511"/>
      <c r="F520" s="512"/>
      <c r="G520" s="518"/>
      <c r="H520" s="361" t="s">
        <v>57</v>
      </c>
      <c r="I520" s="361" t="s">
        <v>430</v>
      </c>
      <c r="J520" s="384" t="s">
        <v>167</v>
      </c>
      <c r="K520" s="361" t="s">
        <v>692</v>
      </c>
      <c r="L520" s="453"/>
      <c r="M520" s="385" t="e">
        <f>VLOOKUP(Q520,'1'!$A$2:$B$68,2)</f>
        <v>#N/A</v>
      </c>
      <c r="N520" s="162"/>
      <c r="O520" s="105"/>
      <c r="P520" s="81">
        <v>8</v>
      </c>
      <c r="Q520" s="81" t="s">
        <v>14</v>
      </c>
      <c r="V520" s="425"/>
      <c r="W520" s="425"/>
      <c r="X520" s="425"/>
      <c r="Y520" s="425"/>
    </row>
    <row r="521" spans="1:25" ht="21.95" customHeight="1">
      <c r="B521" s="7"/>
      <c r="C521" s="70"/>
      <c r="D521" s="435">
        <v>7</v>
      </c>
      <c r="E521" s="489" t="s">
        <v>701</v>
      </c>
      <c r="F521" s="490"/>
      <c r="G521" s="458" t="s">
        <v>148</v>
      </c>
      <c r="H521" s="154" t="s">
        <v>58</v>
      </c>
      <c r="I521" s="260" t="s">
        <v>231</v>
      </c>
      <c r="J521" s="519" t="s">
        <v>163</v>
      </c>
      <c r="K521" s="261">
        <v>26</v>
      </c>
      <c r="L521" s="452" t="str">
        <f>VLOOKUP(P521,'1'!$A$2:$B$68,2)</f>
        <v>Tika Andarasni P, S.Sos, S.H, M.Kn</v>
      </c>
      <c r="M521" s="460" t="e">
        <f>VLOOKUP(Q521,'1'!$A$2:$B$68,2)</f>
        <v>#N/A</v>
      </c>
      <c r="N521" s="162"/>
      <c r="O521" s="105"/>
      <c r="P521" s="81">
        <v>49</v>
      </c>
      <c r="Q521" s="81" t="s">
        <v>14</v>
      </c>
      <c r="V521" s="425"/>
      <c r="W521" s="425"/>
      <c r="X521" s="425"/>
      <c r="Y521" s="425"/>
    </row>
    <row r="522" spans="1:25" ht="21.95" customHeight="1">
      <c r="B522" s="7"/>
      <c r="C522" s="70"/>
      <c r="D522" s="481"/>
      <c r="E522" s="511"/>
      <c r="F522" s="512"/>
      <c r="G522" s="518"/>
      <c r="H522" s="154" t="s">
        <v>58</v>
      </c>
      <c r="I522" s="260" t="s">
        <v>600</v>
      </c>
      <c r="J522" s="520"/>
      <c r="K522" s="261" t="s">
        <v>693</v>
      </c>
      <c r="L522" s="522"/>
      <c r="M522" s="468"/>
      <c r="N522" s="162"/>
      <c r="O522" s="105"/>
      <c r="P522" s="81" t="s">
        <v>14</v>
      </c>
      <c r="Q522" s="81" t="s">
        <v>14</v>
      </c>
      <c r="V522" s="425"/>
      <c r="W522" s="425"/>
      <c r="X522" s="425"/>
      <c r="Y522" s="425"/>
    </row>
    <row r="523" spans="1:25" ht="21.95" customHeight="1">
      <c r="B523" s="7"/>
      <c r="C523" s="70"/>
      <c r="D523" s="481"/>
      <c r="E523" s="511"/>
      <c r="F523" s="512"/>
      <c r="G523" s="518"/>
      <c r="H523" s="154" t="s">
        <v>58</v>
      </c>
      <c r="I523" s="260" t="s">
        <v>601</v>
      </c>
      <c r="J523" s="521"/>
      <c r="K523" s="261" t="s">
        <v>694</v>
      </c>
      <c r="L523" s="453"/>
      <c r="M523" s="461"/>
      <c r="N523" s="162"/>
      <c r="O523" s="105"/>
      <c r="P523" s="81" t="s">
        <v>14</v>
      </c>
      <c r="Q523" s="81" t="s">
        <v>14</v>
      </c>
      <c r="V523" s="425"/>
      <c r="W523" s="425"/>
      <c r="X523" s="425"/>
      <c r="Y523" s="425"/>
    </row>
    <row r="524" spans="1:25" s="26" customFormat="1" ht="21.95" customHeight="1">
      <c r="A524" s="81"/>
      <c r="B524" s="20"/>
      <c r="C524" s="16"/>
      <c r="D524" s="228"/>
      <c r="E524" s="229"/>
      <c r="F524" s="229"/>
      <c r="G524" s="226"/>
      <c r="H524" s="204"/>
      <c r="I524" s="204"/>
      <c r="J524" s="204"/>
      <c r="K524" s="204"/>
      <c r="L524" s="303"/>
      <c r="M524" s="304"/>
      <c r="N524" s="195"/>
      <c r="O524" s="195"/>
      <c r="P524" s="99"/>
      <c r="Q524" s="99"/>
      <c r="R524" s="99"/>
      <c r="V524" s="425"/>
      <c r="W524" s="425"/>
      <c r="X524" s="425"/>
      <c r="Y524" s="425"/>
    </row>
    <row r="525" spans="1:25" ht="21.95" customHeight="1">
      <c r="B525" s="6"/>
      <c r="C525" s="362"/>
      <c r="D525" s="513" t="s">
        <v>39</v>
      </c>
      <c r="E525" s="514"/>
      <c r="F525" s="514"/>
      <c r="G525" s="514"/>
      <c r="H525" s="514"/>
      <c r="I525" s="514"/>
      <c r="J525" s="514"/>
      <c r="K525" s="514"/>
      <c r="L525" s="514"/>
      <c r="M525" s="515"/>
      <c r="N525" s="98"/>
      <c r="O525" s="98"/>
      <c r="P525" s="81" t="s">
        <v>14</v>
      </c>
      <c r="Q525" s="81" t="s">
        <v>14</v>
      </c>
      <c r="V525" s="425"/>
      <c r="W525" s="425"/>
      <c r="X525" s="425"/>
      <c r="Y525" s="425"/>
    </row>
    <row r="526" spans="1:25" ht="21.95" customHeight="1">
      <c r="B526" s="6"/>
      <c r="C526" s="137" t="s">
        <v>48</v>
      </c>
      <c r="D526" s="388">
        <v>5</v>
      </c>
      <c r="E526" s="437" t="s">
        <v>135</v>
      </c>
      <c r="F526" s="438"/>
      <c r="G526" s="448" t="s">
        <v>143</v>
      </c>
      <c r="H526" s="361" t="s">
        <v>21</v>
      </c>
      <c r="I526" s="361" t="s">
        <v>198</v>
      </c>
      <c r="J526" s="448" t="s">
        <v>164</v>
      </c>
      <c r="K526" s="361">
        <v>6</v>
      </c>
      <c r="L526" s="681" t="str">
        <f>VLOOKUP(P526,'1'!$A$2:$B$68,2)</f>
        <v>Tri Irawati, S.E, M.Si</v>
      </c>
      <c r="M526" s="505" t="e">
        <f>VLOOKUP(Q526,'1'!$A$2:$B$68,2)</f>
        <v>#N/A</v>
      </c>
      <c r="N526" s="162"/>
      <c r="O526" s="105"/>
      <c r="P526" s="81">
        <v>50</v>
      </c>
      <c r="Q526" s="81" t="s">
        <v>14</v>
      </c>
      <c r="V526" s="425"/>
      <c r="W526" s="425"/>
      <c r="X526" s="425"/>
      <c r="Y526" s="425"/>
    </row>
    <row r="527" spans="1:25" ht="21.95" customHeight="1">
      <c r="B527" s="6"/>
      <c r="C527" s="137" t="s">
        <v>640</v>
      </c>
      <c r="D527" s="388" t="s">
        <v>66</v>
      </c>
      <c r="E527" s="439"/>
      <c r="F527" s="440"/>
      <c r="G527" s="449"/>
      <c r="H527" s="361" t="s">
        <v>57</v>
      </c>
      <c r="I527" s="361" t="s">
        <v>412</v>
      </c>
      <c r="J527" s="449"/>
      <c r="K527" s="361" t="s">
        <v>423</v>
      </c>
      <c r="L527" s="683"/>
      <c r="M527" s="506"/>
      <c r="N527" s="162"/>
      <c r="O527" s="105"/>
      <c r="P527" s="81" t="s">
        <v>14</v>
      </c>
      <c r="Q527" s="81" t="s">
        <v>14</v>
      </c>
      <c r="V527" s="425"/>
      <c r="W527" s="425"/>
      <c r="X527" s="425"/>
      <c r="Y527" s="425"/>
    </row>
    <row r="528" spans="1:25" ht="21.95" customHeight="1">
      <c r="B528" s="7"/>
      <c r="C528" s="144" t="s">
        <v>627</v>
      </c>
      <c r="D528" s="388">
        <v>7</v>
      </c>
      <c r="E528" s="347" t="s">
        <v>701</v>
      </c>
      <c r="F528" s="411"/>
      <c r="G528" s="380" t="s">
        <v>143</v>
      </c>
      <c r="H528" s="361" t="s">
        <v>58</v>
      </c>
      <c r="I528" s="361" t="s">
        <v>533</v>
      </c>
      <c r="J528" s="210" t="s">
        <v>163</v>
      </c>
      <c r="K528" s="361" t="s">
        <v>548</v>
      </c>
      <c r="L528" s="432" t="str">
        <f>VLOOKUP(P528,'1'!$A$2:$B$68,2)</f>
        <v>Tika Andarasni P, S.Sos, S.H, M.Kn</v>
      </c>
      <c r="M528" s="332" t="e">
        <f>VLOOKUP(Q528,'1'!$A$2:$B$68,2)</f>
        <v>#N/A</v>
      </c>
      <c r="N528" s="162"/>
      <c r="O528" s="105"/>
      <c r="P528" s="81">
        <v>49</v>
      </c>
      <c r="Q528" s="81" t="s">
        <v>14</v>
      </c>
      <c r="V528" s="425"/>
      <c r="W528" s="425"/>
      <c r="X528" s="425"/>
      <c r="Y528" s="425"/>
    </row>
    <row r="529" spans="2:25" ht="21" customHeight="1">
      <c r="B529" s="74"/>
      <c r="D529" s="375">
        <v>5</v>
      </c>
      <c r="E529" s="377" t="s">
        <v>149</v>
      </c>
      <c r="F529" s="336" t="s">
        <v>154</v>
      </c>
      <c r="G529" s="389" t="s">
        <v>143</v>
      </c>
      <c r="H529" s="361" t="s">
        <v>58</v>
      </c>
      <c r="I529" s="361" t="s">
        <v>551</v>
      </c>
      <c r="J529" s="210" t="s">
        <v>79</v>
      </c>
      <c r="K529" s="361" t="s">
        <v>215</v>
      </c>
      <c r="L529" s="681" t="str">
        <f>VLOOKUP(P529,'1'!$A$2:$B$68,2)</f>
        <v>Dziky Ridhwanullah, S.Kom</v>
      </c>
      <c r="M529" s="194" t="e">
        <f>VLOOKUP(Q529,'1'!$A$2:$B$68,2)</f>
        <v>#N/A</v>
      </c>
      <c r="N529" s="162"/>
      <c r="O529" s="105"/>
      <c r="P529" s="81">
        <v>12</v>
      </c>
      <c r="Q529" s="81" t="s">
        <v>14</v>
      </c>
      <c r="R529"/>
      <c r="U529" s="425"/>
      <c r="V529" s="425"/>
      <c r="W529" s="425"/>
      <c r="X529" s="425"/>
    </row>
    <row r="530" spans="2:25" ht="21.95" customHeight="1">
      <c r="B530" s="7"/>
      <c r="C530" s="137"/>
      <c r="D530" s="375">
        <v>5</v>
      </c>
      <c r="E530" s="377" t="s">
        <v>149</v>
      </c>
      <c r="F530" s="336" t="s">
        <v>154</v>
      </c>
      <c r="G530" s="389" t="s">
        <v>157</v>
      </c>
      <c r="H530" s="361" t="s">
        <v>58</v>
      </c>
      <c r="I530" s="361" t="s">
        <v>552</v>
      </c>
      <c r="J530" s="434" t="s">
        <v>79</v>
      </c>
      <c r="K530" s="361">
        <v>14</v>
      </c>
      <c r="L530" s="683"/>
      <c r="M530" s="194" t="e">
        <f>VLOOKUP(Q530,'1'!$A$2:$B$68,2)</f>
        <v>#N/A</v>
      </c>
      <c r="N530" s="162"/>
      <c r="O530" s="105"/>
      <c r="P530" s="81">
        <v>12</v>
      </c>
      <c r="Q530" s="81" t="s">
        <v>14</v>
      </c>
      <c r="R530"/>
      <c r="V530" s="425"/>
      <c r="W530" s="425"/>
      <c r="X530" s="425"/>
      <c r="Y530" s="425"/>
    </row>
    <row r="531" spans="2:25" ht="21" customHeight="1">
      <c r="B531" s="14"/>
      <c r="C531" s="158"/>
      <c r="D531" s="435">
        <v>3</v>
      </c>
      <c r="E531" s="499" t="s">
        <v>85</v>
      </c>
      <c r="F531" s="500"/>
      <c r="G531" s="448" t="s">
        <v>157</v>
      </c>
      <c r="H531" s="361" t="s">
        <v>57</v>
      </c>
      <c r="I531" s="361" t="s">
        <v>410</v>
      </c>
      <c r="J531" s="389" t="s">
        <v>164</v>
      </c>
      <c r="K531" s="361" t="s">
        <v>394</v>
      </c>
      <c r="L531" s="681" t="str">
        <f>VLOOKUP(P531,'1'!$A$2:$B$68,2)</f>
        <v>Hasman Budiadi, S.E, M.M</v>
      </c>
      <c r="M531" s="325" t="e">
        <f>VLOOKUP(Q531,'1'!$A$2:$B$68,2)</f>
        <v>#N/A</v>
      </c>
      <c r="N531" s="162"/>
      <c r="O531" s="105"/>
      <c r="P531" s="81">
        <v>23</v>
      </c>
      <c r="Q531" s="81" t="s">
        <v>14</v>
      </c>
      <c r="V531" s="425"/>
      <c r="W531" s="425"/>
      <c r="X531" s="425"/>
      <c r="Y531" s="425"/>
    </row>
    <row r="532" spans="2:25" ht="21" customHeight="1">
      <c r="B532" s="20"/>
      <c r="C532" s="158"/>
      <c r="D532" s="481"/>
      <c r="E532" s="501"/>
      <c r="F532" s="502"/>
      <c r="G532" s="457"/>
      <c r="H532" s="361" t="s">
        <v>20</v>
      </c>
      <c r="I532" s="361" t="s">
        <v>211</v>
      </c>
      <c r="J532" s="448" t="s">
        <v>163</v>
      </c>
      <c r="K532" s="361">
        <v>8</v>
      </c>
      <c r="L532" s="682"/>
      <c r="M532" s="460" t="e">
        <f>VLOOKUP(Q532,'1'!$A$2:$B$68,2)</f>
        <v>#N/A</v>
      </c>
      <c r="N532" s="162"/>
      <c r="O532" s="105"/>
      <c r="P532" s="81">
        <v>49</v>
      </c>
      <c r="Q532" s="81" t="s">
        <v>14</v>
      </c>
      <c r="V532" s="425"/>
      <c r="W532" s="425"/>
      <c r="X532" s="425"/>
      <c r="Y532" s="425"/>
    </row>
    <row r="533" spans="2:25" ht="21" customHeight="1">
      <c r="B533" s="20"/>
      <c r="C533" s="158"/>
      <c r="D533" s="436"/>
      <c r="E533" s="503"/>
      <c r="F533" s="504"/>
      <c r="G533" s="449"/>
      <c r="H533" s="361" t="s">
        <v>21</v>
      </c>
      <c r="I533" s="361" t="s">
        <v>213</v>
      </c>
      <c r="J533" s="449"/>
      <c r="K533" s="361">
        <v>6</v>
      </c>
      <c r="L533" s="683"/>
      <c r="M533" s="461"/>
      <c r="N533" s="162"/>
      <c r="O533" s="105"/>
      <c r="P533" s="81" t="s">
        <v>14</v>
      </c>
      <c r="Q533" s="81" t="s">
        <v>14</v>
      </c>
      <c r="V533" s="425"/>
      <c r="W533" s="425"/>
      <c r="X533" s="425"/>
      <c r="Y533" s="425"/>
    </row>
    <row r="534" spans="2:25" ht="18.75">
      <c r="B534" s="72"/>
      <c r="C534" s="223"/>
      <c r="D534" s="388">
        <v>5</v>
      </c>
      <c r="E534" s="674" t="s">
        <v>728</v>
      </c>
      <c r="F534" s="675"/>
      <c r="G534" s="389" t="s">
        <v>157</v>
      </c>
      <c r="H534" s="361" t="s">
        <v>57</v>
      </c>
      <c r="I534" s="361" t="s">
        <v>418</v>
      </c>
      <c r="J534" s="389" t="s">
        <v>167</v>
      </c>
      <c r="K534" s="361" t="s">
        <v>422</v>
      </c>
      <c r="L534" s="156" t="str">
        <f>VLOOKUP(P534,'1'!$A$2:$B$68,2)</f>
        <v>Diantika Arifianti, S.T</v>
      </c>
      <c r="M534" s="332" t="e">
        <f>VLOOKUP(Q534,'1'!$A$2:$B$68,2)</f>
        <v>#N/A</v>
      </c>
      <c r="N534" s="162"/>
      <c r="O534" s="105"/>
      <c r="P534" s="81">
        <v>13</v>
      </c>
      <c r="Q534" s="81" t="s">
        <v>14</v>
      </c>
    </row>
    <row r="535" spans="2:25" ht="21.95" customHeight="1">
      <c r="B535" s="7"/>
      <c r="C535" s="137"/>
      <c r="D535" s="371">
        <v>5</v>
      </c>
      <c r="E535" s="437" t="s">
        <v>137</v>
      </c>
      <c r="F535" s="438"/>
      <c r="G535" s="448" t="s">
        <v>171</v>
      </c>
      <c r="H535" s="361" t="s">
        <v>195</v>
      </c>
      <c r="I535" s="361" t="s">
        <v>305</v>
      </c>
      <c r="J535" s="448" t="s">
        <v>166</v>
      </c>
      <c r="K535" s="361" t="s">
        <v>344</v>
      </c>
      <c r="L535" s="452" t="str">
        <f>VLOOKUP(P535,'1'!$A$2:$B$68,2)</f>
        <v>Septina Galih Pudyastuti, S.Pd, M.Si</v>
      </c>
      <c r="M535" s="505" t="e">
        <f>VLOOKUP(Q535,'1'!$A$2:$B$68,2)</f>
        <v>#N/A</v>
      </c>
      <c r="N535" s="162"/>
      <c r="O535" s="105"/>
      <c r="P535" s="81">
        <v>37</v>
      </c>
      <c r="Q535" s="81" t="s">
        <v>14</v>
      </c>
      <c r="V535" s="425"/>
      <c r="W535" s="425"/>
      <c r="X535" s="425"/>
      <c r="Y535" s="425"/>
    </row>
    <row r="536" spans="2:25" ht="31.5" customHeight="1">
      <c r="B536" s="7"/>
      <c r="C536" s="137"/>
      <c r="D536" s="371">
        <v>7</v>
      </c>
      <c r="E536" s="516" t="s">
        <v>137</v>
      </c>
      <c r="F536" s="517"/>
      <c r="G536" s="449"/>
      <c r="H536" s="361" t="s">
        <v>57</v>
      </c>
      <c r="I536" s="361" t="s">
        <v>424</v>
      </c>
      <c r="J536" s="449"/>
      <c r="K536" s="361" t="s">
        <v>427</v>
      </c>
      <c r="L536" s="453"/>
      <c r="M536" s="506"/>
      <c r="N536" s="162"/>
      <c r="O536" s="105"/>
      <c r="P536" s="81" t="s">
        <v>14</v>
      </c>
      <c r="Q536" s="81" t="s">
        <v>14</v>
      </c>
      <c r="V536" s="425"/>
      <c r="W536" s="425"/>
      <c r="X536" s="425"/>
      <c r="Y536" s="425"/>
    </row>
    <row r="537" spans="2:25" ht="21" customHeight="1">
      <c r="B537" s="20"/>
      <c r="C537" s="158"/>
      <c r="D537" s="388">
        <v>3</v>
      </c>
      <c r="E537" s="497" t="s">
        <v>85</v>
      </c>
      <c r="F537" s="498"/>
      <c r="G537" s="389" t="s">
        <v>171</v>
      </c>
      <c r="H537" s="361" t="s">
        <v>58</v>
      </c>
      <c r="I537" s="361" t="s">
        <v>530</v>
      </c>
      <c r="J537" s="389" t="s">
        <v>165</v>
      </c>
      <c r="K537" s="361" t="s">
        <v>664</v>
      </c>
      <c r="L537" s="156" t="str">
        <f>VLOOKUP(P537,'1'!$A$2:$B$68,2)</f>
        <v>Bambang Satrio Nugroho, S.E, M.M</v>
      </c>
      <c r="M537" s="431" t="str">
        <f>VLOOKUP(Q537,'1'!$A$2:$B$68,2)</f>
        <v>Sapto Nugroho, S.T</v>
      </c>
      <c r="N537" s="162"/>
      <c r="O537" s="105"/>
      <c r="P537" s="81">
        <v>7</v>
      </c>
      <c r="Q537" s="81">
        <v>36</v>
      </c>
      <c r="V537" s="425"/>
      <c r="W537" s="425"/>
      <c r="X537" s="425"/>
      <c r="Y537" s="425"/>
    </row>
    <row r="538" spans="2:25" ht="21.95" customHeight="1" thickBot="1">
      <c r="B538" s="313"/>
      <c r="C538" s="314"/>
      <c r="D538" s="278"/>
      <c r="E538" s="279"/>
      <c r="F538" s="280"/>
      <c r="G538" s="278"/>
      <c r="H538" s="278"/>
      <c r="I538" s="278"/>
      <c r="J538" s="278"/>
      <c r="K538" s="315"/>
      <c r="L538" s="281"/>
      <c r="M538" s="239"/>
      <c r="N538" s="113"/>
      <c r="O538" s="105"/>
      <c r="V538" s="425"/>
      <c r="W538" s="425"/>
      <c r="X538" s="425"/>
      <c r="Y538" s="425"/>
    </row>
    <row r="539" spans="2:25" ht="21.95" customHeight="1">
      <c r="B539" s="316"/>
      <c r="C539" s="317"/>
      <c r="D539" s="318"/>
      <c r="E539" s="318"/>
      <c r="F539" s="318"/>
      <c r="G539" s="318"/>
      <c r="H539" s="318"/>
      <c r="I539" s="318"/>
      <c r="J539" s="318"/>
      <c r="K539" s="318"/>
      <c r="L539" s="319"/>
      <c r="M539" s="320"/>
      <c r="N539" s="189"/>
      <c r="O539" s="105"/>
      <c r="V539" s="425"/>
      <c r="W539" s="425"/>
      <c r="X539" s="425"/>
      <c r="Y539" s="425"/>
    </row>
    <row r="540" spans="2:25" ht="21.95" customHeight="1">
      <c r="B540" s="67" t="s">
        <v>620</v>
      </c>
      <c r="C540" s="321"/>
      <c r="D540" s="322"/>
      <c r="E540" s="322"/>
      <c r="F540" s="322"/>
      <c r="G540" s="322"/>
      <c r="H540" s="322"/>
      <c r="I540" s="322"/>
      <c r="J540" s="322"/>
      <c r="K540" s="322"/>
      <c r="L540" s="323"/>
      <c r="M540" s="324"/>
      <c r="N540" s="189"/>
      <c r="O540" s="105"/>
      <c r="V540" s="425"/>
      <c r="W540" s="425"/>
      <c r="X540" s="425"/>
      <c r="Y540" s="425"/>
    </row>
    <row r="541" spans="2:25" ht="21.95" customHeight="1">
      <c r="B541" s="67"/>
      <c r="C541" s="321"/>
      <c r="D541" s="322"/>
      <c r="E541" s="322"/>
      <c r="F541" s="322"/>
      <c r="G541" s="322"/>
      <c r="H541" s="322"/>
      <c r="I541" s="322"/>
      <c r="J541" s="322"/>
      <c r="K541" s="322"/>
      <c r="L541" s="323"/>
      <c r="M541" s="324"/>
      <c r="N541" s="189"/>
      <c r="O541" s="105"/>
      <c r="V541" s="425"/>
      <c r="W541" s="425"/>
      <c r="X541" s="425"/>
      <c r="Y541" s="425"/>
    </row>
    <row r="542" spans="2:25" ht="21.95" customHeight="1" thickBot="1">
      <c r="B542" s="19"/>
      <c r="C542" s="134" t="s">
        <v>619</v>
      </c>
      <c r="D542" s="3"/>
      <c r="E542" s="9"/>
      <c r="F542" s="2"/>
      <c r="G542" s="3"/>
      <c r="H542" s="3"/>
      <c r="I542" s="3"/>
      <c r="J542" s="3"/>
      <c r="K542" s="307" t="s">
        <v>69</v>
      </c>
      <c r="L542" s="212"/>
      <c r="M542" s="174"/>
      <c r="N542" s="189"/>
      <c r="O542" s="105"/>
      <c r="V542" s="425"/>
      <c r="W542" s="425"/>
      <c r="X542" s="425"/>
      <c r="Y542" s="425"/>
    </row>
    <row r="543" spans="2:25" ht="21.95" customHeight="1">
      <c r="B543" s="53" t="s">
        <v>2</v>
      </c>
      <c r="C543" s="395" t="s">
        <v>3</v>
      </c>
      <c r="D543" s="476" t="s">
        <v>4</v>
      </c>
      <c r="E543" s="507" t="s">
        <v>15</v>
      </c>
      <c r="F543" s="508"/>
      <c r="G543" s="476" t="s">
        <v>16</v>
      </c>
      <c r="H543" s="476" t="s">
        <v>62</v>
      </c>
      <c r="I543" s="476" t="s">
        <v>23</v>
      </c>
      <c r="J543" s="476" t="s">
        <v>5</v>
      </c>
      <c r="K543" s="426" t="s">
        <v>6</v>
      </c>
      <c r="L543" s="59" t="s">
        <v>29</v>
      </c>
      <c r="M543" s="60" t="s">
        <v>30</v>
      </c>
      <c r="N543" s="189"/>
      <c r="O543" s="105"/>
      <c r="V543" s="425"/>
      <c r="W543" s="425"/>
      <c r="X543" s="425"/>
      <c r="Y543" s="425"/>
    </row>
    <row r="544" spans="2:25" ht="21.95" customHeight="1" thickBot="1">
      <c r="B544" s="54" t="s">
        <v>7</v>
      </c>
      <c r="C544" s="396" t="s">
        <v>8</v>
      </c>
      <c r="D544" s="477"/>
      <c r="E544" s="509"/>
      <c r="F544" s="510"/>
      <c r="G544" s="477"/>
      <c r="H544" s="477"/>
      <c r="I544" s="477"/>
      <c r="J544" s="477"/>
      <c r="K544" s="427" t="s">
        <v>9</v>
      </c>
      <c r="L544" s="271"/>
      <c r="M544" s="61"/>
      <c r="N544" s="189"/>
      <c r="O544" s="105"/>
      <c r="V544" s="425"/>
      <c r="W544" s="425"/>
      <c r="X544" s="425"/>
      <c r="Y544" s="425"/>
    </row>
    <row r="545" spans="2:25" ht="21.95" customHeight="1" thickTop="1">
      <c r="B545" s="267"/>
      <c r="C545" s="254"/>
      <c r="D545" s="255"/>
      <c r="E545" s="256"/>
      <c r="F545" s="257"/>
      <c r="G545" s="255"/>
      <c r="H545" s="255"/>
      <c r="I545" s="255"/>
      <c r="J545" s="255"/>
      <c r="K545" s="256"/>
      <c r="L545" s="268"/>
      <c r="M545" s="209"/>
      <c r="N545" s="189"/>
      <c r="O545" s="105"/>
      <c r="V545" s="425"/>
      <c r="W545" s="425"/>
      <c r="X545" s="425"/>
      <c r="Y545" s="425"/>
    </row>
    <row r="546" spans="2:25" ht="21.95" customHeight="1">
      <c r="B546" s="248" t="s">
        <v>255</v>
      </c>
      <c r="C546" s="137" t="s">
        <v>69</v>
      </c>
      <c r="D546" s="375">
        <v>3</v>
      </c>
      <c r="E546" s="421" t="s">
        <v>642</v>
      </c>
      <c r="F546" s="422" t="s">
        <v>154</v>
      </c>
      <c r="G546" s="379" t="s">
        <v>142</v>
      </c>
      <c r="H546" s="361" t="s">
        <v>26</v>
      </c>
      <c r="I546" s="361" t="s">
        <v>396</v>
      </c>
      <c r="J546" s="361" t="s">
        <v>163</v>
      </c>
      <c r="K546" s="361" t="s">
        <v>397</v>
      </c>
      <c r="L546" s="433" t="str">
        <f>VLOOKUP(P546,'1'!$A$2:$B$68,2)</f>
        <v>Sri Suyamti, S.Pd</v>
      </c>
      <c r="M546" s="385" t="e">
        <f>VLOOKUP(Q546,'1'!$A$2:$B$68,2)</f>
        <v>#N/A</v>
      </c>
      <c r="N546" s="162"/>
      <c r="O546" s="105"/>
      <c r="P546" s="81">
        <v>44</v>
      </c>
      <c r="Q546" s="81" t="s">
        <v>14</v>
      </c>
      <c r="V546" s="425"/>
      <c r="W546" s="425"/>
      <c r="X546" s="425"/>
      <c r="Y546" s="425"/>
    </row>
    <row r="547" spans="2:25" ht="21.95" customHeight="1">
      <c r="B547" s="160"/>
      <c r="C547" s="137" t="s">
        <v>641</v>
      </c>
      <c r="D547" s="443">
        <v>3</v>
      </c>
      <c r="E547" s="489" t="s">
        <v>735</v>
      </c>
      <c r="F547" s="490"/>
      <c r="G547" s="448" t="s">
        <v>142</v>
      </c>
      <c r="H547" s="361" t="s">
        <v>57</v>
      </c>
      <c r="I547" s="361" t="s">
        <v>451</v>
      </c>
      <c r="J547" s="361" t="s">
        <v>168</v>
      </c>
      <c r="K547" s="361">
        <v>22</v>
      </c>
      <c r="L547" s="681" t="str">
        <f>VLOOKUP(P547,'1'!$A$2:$B$68,2)</f>
        <v>Saly Kurnia Octaviani, S.Pd, M.Hum</v>
      </c>
      <c r="M547" s="385" t="e">
        <f>VLOOKUP(Q547,'1'!$A$2:$B$68,2)</f>
        <v>#N/A</v>
      </c>
      <c r="N547" s="162"/>
      <c r="O547" s="105"/>
      <c r="P547" s="81">
        <v>47</v>
      </c>
      <c r="Q547" s="81" t="s">
        <v>14</v>
      </c>
      <c r="V547" s="425"/>
      <c r="W547" s="425"/>
      <c r="X547" s="425"/>
      <c r="Y547" s="425"/>
    </row>
    <row r="548" spans="2:25" ht="21.95" customHeight="1">
      <c r="B548" s="160"/>
      <c r="C548" s="144" t="s">
        <v>627</v>
      </c>
      <c r="D548" s="444"/>
      <c r="E548" s="511"/>
      <c r="F548" s="512"/>
      <c r="G548" s="457"/>
      <c r="H548" s="361" t="s">
        <v>57</v>
      </c>
      <c r="I548" s="361" t="s">
        <v>452</v>
      </c>
      <c r="J548" s="361" t="s">
        <v>170</v>
      </c>
      <c r="K548" s="361" t="s">
        <v>331</v>
      </c>
      <c r="L548" s="682"/>
      <c r="M548" s="385" t="e">
        <f>VLOOKUP(Q548,'1'!$A$2:$B$68,2)</f>
        <v>#N/A</v>
      </c>
      <c r="N548" s="162"/>
      <c r="O548" s="105"/>
      <c r="P548" s="81">
        <v>2</v>
      </c>
      <c r="Q548" s="81" t="s">
        <v>14</v>
      </c>
      <c r="V548" s="425"/>
      <c r="W548" s="425"/>
      <c r="X548" s="425"/>
      <c r="Y548" s="425"/>
    </row>
    <row r="549" spans="2:25" ht="21.95" customHeight="1">
      <c r="B549" s="160"/>
      <c r="C549" s="144"/>
      <c r="D549" s="444"/>
      <c r="E549" s="511"/>
      <c r="F549" s="512"/>
      <c r="G549" s="457"/>
      <c r="H549" s="361" t="s">
        <v>57</v>
      </c>
      <c r="I549" s="361" t="s">
        <v>453</v>
      </c>
      <c r="J549" s="458" t="s">
        <v>169</v>
      </c>
      <c r="K549" s="361">
        <v>11</v>
      </c>
      <c r="L549" s="682"/>
      <c r="M549" s="460" t="e">
        <f>VLOOKUP(Q549,'1'!$A$2:$B$68,2)</f>
        <v>#N/A</v>
      </c>
      <c r="N549" s="162"/>
      <c r="O549" s="105"/>
      <c r="P549" s="81">
        <v>4</v>
      </c>
      <c r="Q549" s="81" t="s">
        <v>14</v>
      </c>
      <c r="V549" s="425"/>
      <c r="W549" s="425"/>
      <c r="X549" s="425"/>
      <c r="Y549" s="425"/>
    </row>
    <row r="550" spans="2:25" ht="21.95" customHeight="1">
      <c r="B550" s="160"/>
      <c r="C550" s="262"/>
      <c r="D550" s="444"/>
      <c r="E550" s="491"/>
      <c r="F550" s="492"/>
      <c r="G550" s="449"/>
      <c r="H550" s="361" t="s">
        <v>195</v>
      </c>
      <c r="I550" s="361" t="s">
        <v>522</v>
      </c>
      <c r="J550" s="459"/>
      <c r="K550" s="361" t="s">
        <v>695</v>
      </c>
      <c r="L550" s="683"/>
      <c r="M550" s="461"/>
      <c r="N550" s="162"/>
      <c r="O550" s="105"/>
      <c r="P550" s="81" t="s">
        <v>14</v>
      </c>
      <c r="Q550" s="81" t="s">
        <v>14</v>
      </c>
      <c r="V550" s="425"/>
      <c r="W550" s="425"/>
      <c r="X550" s="425"/>
      <c r="Y550" s="425"/>
    </row>
    <row r="551" spans="2:25" ht="21.95" customHeight="1">
      <c r="B551" s="160"/>
      <c r="C551" s="262"/>
      <c r="D551" s="443">
        <v>3</v>
      </c>
      <c r="E551" s="489" t="s">
        <v>735</v>
      </c>
      <c r="F551" s="490"/>
      <c r="G551" s="448" t="s">
        <v>158</v>
      </c>
      <c r="H551" s="361" t="s">
        <v>58</v>
      </c>
      <c r="I551" s="361" t="s">
        <v>225</v>
      </c>
      <c r="J551" s="361" t="s">
        <v>168</v>
      </c>
      <c r="K551" s="361">
        <v>26</v>
      </c>
      <c r="L551" s="681" t="str">
        <f>VLOOKUP(P551,'1'!$A$2:$B$68,2)</f>
        <v>Agus Dimyati, S.S</v>
      </c>
      <c r="M551" s="385" t="e">
        <f>VLOOKUP(Q551,'1'!$A$2:$B$68,2)</f>
        <v>#N/A</v>
      </c>
      <c r="N551" s="162"/>
      <c r="O551" s="105"/>
      <c r="P551" s="81">
        <v>2</v>
      </c>
      <c r="Q551" s="81" t="s">
        <v>14</v>
      </c>
      <c r="V551" s="425"/>
      <c r="W551" s="425"/>
      <c r="X551" s="425"/>
      <c r="Y551" s="425"/>
    </row>
    <row r="552" spans="2:25" ht="21.95" customHeight="1">
      <c r="B552" s="160"/>
      <c r="C552" s="262"/>
      <c r="D552" s="444"/>
      <c r="E552" s="511"/>
      <c r="F552" s="512"/>
      <c r="G552" s="457"/>
      <c r="H552" s="361" t="s">
        <v>58</v>
      </c>
      <c r="I552" s="361" t="s">
        <v>224</v>
      </c>
      <c r="J552" s="361" t="s">
        <v>169</v>
      </c>
      <c r="K552" s="361">
        <v>25</v>
      </c>
      <c r="L552" s="682"/>
      <c r="M552" s="385" t="e">
        <f>VLOOKUP(Q552,'1'!$A$2:$B$68,2)</f>
        <v>#N/A</v>
      </c>
      <c r="N552" s="162"/>
      <c r="O552" s="105"/>
      <c r="P552" s="81">
        <v>47</v>
      </c>
      <c r="Q552" s="81" t="s">
        <v>14</v>
      </c>
      <c r="V552" s="425"/>
      <c r="W552" s="425"/>
      <c r="X552" s="425"/>
      <c r="Y552" s="425"/>
    </row>
    <row r="553" spans="2:25" ht="21.95" customHeight="1">
      <c r="B553" s="160"/>
      <c r="C553" s="262"/>
      <c r="D553" s="444"/>
      <c r="E553" s="491"/>
      <c r="F553" s="492"/>
      <c r="G553" s="457"/>
      <c r="H553" s="361" t="s">
        <v>58</v>
      </c>
      <c r="I553" s="361" t="s">
        <v>521</v>
      </c>
      <c r="J553" s="361" t="s">
        <v>170</v>
      </c>
      <c r="K553" s="361" t="s">
        <v>152</v>
      </c>
      <c r="L553" s="683"/>
      <c r="M553" s="385" t="e">
        <f>VLOOKUP(Q553,'1'!$A$2:$B$68,2)</f>
        <v>#N/A</v>
      </c>
      <c r="N553" s="162"/>
      <c r="O553" s="105"/>
      <c r="P553" s="81">
        <v>4</v>
      </c>
      <c r="Q553" s="81" t="s">
        <v>14</v>
      </c>
      <c r="V553" s="425"/>
      <c r="W553" s="425"/>
      <c r="X553" s="425"/>
      <c r="Y553" s="425"/>
    </row>
    <row r="554" spans="2:25" ht="21.95" customHeight="1">
      <c r="B554" s="160"/>
      <c r="C554" s="262"/>
      <c r="D554" s="435">
        <v>5</v>
      </c>
      <c r="E554" s="482" t="s">
        <v>729</v>
      </c>
      <c r="F554" s="483"/>
      <c r="G554" s="448" t="s">
        <v>158</v>
      </c>
      <c r="H554" s="361" t="s">
        <v>57</v>
      </c>
      <c r="I554" s="361" t="s">
        <v>383</v>
      </c>
      <c r="J554" s="361" t="s">
        <v>165</v>
      </c>
      <c r="K554" s="361" t="s">
        <v>442</v>
      </c>
      <c r="L554" s="681" t="str">
        <f>VLOOKUP(P554,'1'!$A$2:$B$68,2)</f>
        <v>Bramasto Wiryawan Y, S.T, M.MSI</v>
      </c>
      <c r="M554" s="385" t="e">
        <f>VLOOKUP(Q554,'1'!$A$2:$B$68,2)</f>
        <v>#N/A</v>
      </c>
      <c r="N554" s="162"/>
      <c r="O554" s="105"/>
      <c r="P554" s="81">
        <v>9</v>
      </c>
      <c r="Q554" s="81" t="s">
        <v>14</v>
      </c>
      <c r="V554" s="425"/>
      <c r="W554" s="425"/>
      <c r="X554" s="425"/>
      <c r="Y554" s="425"/>
    </row>
    <row r="555" spans="2:25" ht="21.95" customHeight="1">
      <c r="B555" s="160"/>
      <c r="C555" s="262"/>
      <c r="D555" s="481"/>
      <c r="E555" s="484"/>
      <c r="F555" s="485"/>
      <c r="G555" s="457"/>
      <c r="H555" s="361" t="s">
        <v>57</v>
      </c>
      <c r="I555" s="361" t="s">
        <v>384</v>
      </c>
      <c r="J555" s="384" t="s">
        <v>166</v>
      </c>
      <c r="K555" s="361" t="s">
        <v>153</v>
      </c>
      <c r="L555" s="682"/>
      <c r="M555" s="385" t="e">
        <f>VLOOKUP(Q555,'1'!$A$2:$B$68,2)</f>
        <v>#N/A</v>
      </c>
      <c r="N555" s="162"/>
      <c r="O555" s="105"/>
      <c r="P555" s="81">
        <v>7</v>
      </c>
      <c r="Q555" s="81" t="s">
        <v>14</v>
      </c>
      <c r="V555" s="425"/>
      <c r="W555" s="425"/>
      <c r="X555" s="425"/>
      <c r="Y555" s="425"/>
    </row>
    <row r="556" spans="2:25" ht="21.95" customHeight="1">
      <c r="B556" s="160"/>
      <c r="C556" s="262"/>
      <c r="D556" s="481"/>
      <c r="E556" s="484"/>
      <c r="F556" s="485"/>
      <c r="G556" s="457"/>
      <c r="H556" s="361" t="s">
        <v>57</v>
      </c>
      <c r="I556" s="361" t="s">
        <v>302</v>
      </c>
      <c r="J556" s="361" t="s">
        <v>167</v>
      </c>
      <c r="K556" s="361">
        <v>22</v>
      </c>
      <c r="L556" s="683"/>
      <c r="M556" s="385" t="e">
        <f>VLOOKUP(Q556,'1'!$A$2:$B$68,2)</f>
        <v>#N/A</v>
      </c>
      <c r="N556" s="162"/>
      <c r="O556" s="105"/>
      <c r="P556" s="81">
        <v>33</v>
      </c>
      <c r="Q556" s="81" t="s">
        <v>14</v>
      </c>
      <c r="V556" s="425"/>
      <c r="W556" s="425"/>
      <c r="X556" s="425"/>
      <c r="Y556" s="425"/>
    </row>
    <row r="557" spans="2:25" ht="21.95" customHeight="1">
      <c r="B557" s="160"/>
      <c r="C557" s="262"/>
      <c r="D557" s="435">
        <v>1</v>
      </c>
      <c r="E557" s="437" t="s">
        <v>119</v>
      </c>
      <c r="F557" s="438"/>
      <c r="G557" s="448" t="s">
        <v>148</v>
      </c>
      <c r="H557" s="361" t="s">
        <v>26</v>
      </c>
      <c r="I557" s="361" t="s">
        <v>272</v>
      </c>
      <c r="J557" s="458" t="s">
        <v>169</v>
      </c>
      <c r="K557" s="361">
        <v>28</v>
      </c>
      <c r="L557" s="681" t="str">
        <f>VLOOKUP(P557,'1'!$A$2:$B$68,2)</f>
        <v>Yuliyanto, S.Pd.I, M.Pd</v>
      </c>
      <c r="M557" s="460" t="e">
        <f>VLOOKUP(Q557,'1'!$A$2:$B$68,2)</f>
        <v>#N/A</v>
      </c>
      <c r="N557" s="162"/>
      <c r="O557" s="105"/>
      <c r="P557" s="81">
        <v>57</v>
      </c>
      <c r="Q557" s="81" t="s">
        <v>14</v>
      </c>
      <c r="V557" s="425"/>
      <c r="W557" s="425"/>
      <c r="X557" s="425"/>
      <c r="Y557" s="425"/>
    </row>
    <row r="558" spans="2:25" ht="21.95" customHeight="1">
      <c r="B558" s="160"/>
      <c r="C558" s="262"/>
      <c r="D558" s="481"/>
      <c r="E558" s="486"/>
      <c r="F558" s="487"/>
      <c r="G558" s="457"/>
      <c r="H558" s="361" t="s">
        <v>21</v>
      </c>
      <c r="I558" s="361" t="s">
        <v>277</v>
      </c>
      <c r="J558" s="459"/>
      <c r="K558" s="361">
        <v>1</v>
      </c>
      <c r="L558" s="682"/>
      <c r="M558" s="461"/>
      <c r="N558" s="162"/>
      <c r="O558" s="105"/>
      <c r="P558" s="81" t="s">
        <v>14</v>
      </c>
      <c r="Q558" s="81" t="s">
        <v>14</v>
      </c>
      <c r="V558" s="425"/>
      <c r="W558" s="425"/>
      <c r="X558" s="425"/>
      <c r="Y558" s="425"/>
    </row>
    <row r="559" spans="2:25" ht="21.95" customHeight="1">
      <c r="B559" s="160"/>
      <c r="C559" s="262"/>
      <c r="D559" s="436"/>
      <c r="E559" s="439"/>
      <c r="F559" s="440"/>
      <c r="G559" s="449"/>
      <c r="H559" s="361" t="s">
        <v>58</v>
      </c>
      <c r="I559" s="361" t="s">
        <v>268</v>
      </c>
      <c r="J559" s="384" t="s">
        <v>168</v>
      </c>
      <c r="K559" s="361">
        <v>32</v>
      </c>
      <c r="L559" s="683"/>
      <c r="M559" s="385" t="e">
        <f>VLOOKUP(Q559,'1'!$A$2:$B$68,2)</f>
        <v>#N/A</v>
      </c>
      <c r="N559" s="162"/>
      <c r="O559" s="105"/>
      <c r="P559" s="81">
        <v>7</v>
      </c>
      <c r="Q559" s="81" t="s">
        <v>14</v>
      </c>
      <c r="V559" s="425"/>
      <c r="W559" s="425"/>
      <c r="X559" s="425"/>
      <c r="Y559" s="425"/>
    </row>
    <row r="560" spans="2:25" ht="21.95" customHeight="1">
      <c r="B560" s="160"/>
      <c r="C560" s="262"/>
      <c r="D560" s="435">
        <v>1</v>
      </c>
      <c r="E560" s="437" t="s">
        <v>119</v>
      </c>
      <c r="F560" s="438"/>
      <c r="G560" s="448" t="s">
        <v>148</v>
      </c>
      <c r="H560" s="361" t="s">
        <v>58</v>
      </c>
      <c r="I560" s="361" t="s">
        <v>278</v>
      </c>
      <c r="J560" s="361" t="s">
        <v>165</v>
      </c>
      <c r="K560" s="361">
        <v>30</v>
      </c>
      <c r="L560" s="681" t="str">
        <f>VLOOKUP(P560,'1'!$A$2:$B$68,2)</f>
        <v>Yekti Handayani,  S.Pdi</v>
      </c>
      <c r="M560" s="400" t="e">
        <f>VLOOKUP(Q560,'1'!$A$2:$B$68,2)</f>
        <v>#N/A</v>
      </c>
      <c r="N560" s="162"/>
      <c r="O560" s="105"/>
      <c r="P560" s="81">
        <v>53</v>
      </c>
      <c r="Q560" s="81" t="s">
        <v>14</v>
      </c>
      <c r="V560" s="425"/>
      <c r="W560" s="425"/>
      <c r="X560" s="425"/>
      <c r="Y560" s="425"/>
    </row>
    <row r="561" spans="2:25" ht="21.95" customHeight="1">
      <c r="B561" s="160"/>
      <c r="C561" s="262"/>
      <c r="D561" s="436"/>
      <c r="E561" s="439"/>
      <c r="F561" s="440"/>
      <c r="G561" s="449"/>
      <c r="H561" s="361" t="s">
        <v>58</v>
      </c>
      <c r="I561" s="361" t="s">
        <v>279</v>
      </c>
      <c r="J561" s="361" t="s">
        <v>166</v>
      </c>
      <c r="K561" s="361">
        <v>34</v>
      </c>
      <c r="L561" s="683"/>
      <c r="M561" s="385" t="e">
        <f>VLOOKUP(Q561,'1'!$A$2:$B$68,2)</f>
        <v>#N/A</v>
      </c>
      <c r="N561" s="162"/>
      <c r="O561" s="105"/>
      <c r="P561" s="81">
        <v>48</v>
      </c>
      <c r="Q561" s="81" t="s">
        <v>14</v>
      </c>
      <c r="V561" s="425"/>
      <c r="W561" s="425"/>
      <c r="X561" s="425"/>
      <c r="Y561" s="425"/>
    </row>
    <row r="562" spans="2:25" ht="21.95" customHeight="1">
      <c r="B562" s="6"/>
      <c r="C562" s="362"/>
      <c r="D562" s="389"/>
      <c r="E562" s="179"/>
      <c r="F562" s="179"/>
      <c r="G562" s="389"/>
      <c r="H562" s="361"/>
      <c r="I562" s="361"/>
      <c r="J562" s="361"/>
      <c r="K562" s="361"/>
      <c r="L562" s="276"/>
      <c r="M562" s="55"/>
      <c r="N562" s="98"/>
      <c r="O562" s="98"/>
      <c r="P562" s="81" t="s">
        <v>14</v>
      </c>
      <c r="Q562" s="81" t="s">
        <v>14</v>
      </c>
      <c r="V562" s="425"/>
      <c r="W562" s="425"/>
      <c r="X562" s="425"/>
      <c r="Y562" s="425"/>
    </row>
    <row r="563" spans="2:25" ht="21.95" customHeight="1">
      <c r="B563" s="6"/>
      <c r="C563" s="362"/>
      <c r="D563" s="454" t="s">
        <v>39</v>
      </c>
      <c r="E563" s="455"/>
      <c r="F563" s="455"/>
      <c r="G563" s="455"/>
      <c r="H563" s="455"/>
      <c r="I563" s="455"/>
      <c r="J563" s="455"/>
      <c r="K563" s="455"/>
      <c r="L563" s="455"/>
      <c r="M563" s="456"/>
      <c r="N563" s="98"/>
      <c r="O563" s="98"/>
      <c r="P563" s="81" t="s">
        <v>14</v>
      </c>
      <c r="Q563" s="81" t="s">
        <v>14</v>
      </c>
      <c r="V563" s="425"/>
      <c r="W563" s="425"/>
      <c r="X563" s="425"/>
      <c r="Y563" s="425"/>
    </row>
    <row r="564" spans="2:25" ht="21.95" customHeight="1">
      <c r="B564" s="7"/>
      <c r="C564" s="137" t="s">
        <v>69</v>
      </c>
      <c r="D564" s="435">
        <v>1</v>
      </c>
      <c r="E564" s="437" t="s">
        <v>119</v>
      </c>
      <c r="F564" s="438"/>
      <c r="G564" s="448" t="s">
        <v>143</v>
      </c>
      <c r="H564" s="361" t="s">
        <v>58</v>
      </c>
      <c r="I564" s="361" t="s">
        <v>479</v>
      </c>
      <c r="J564" s="384" t="s">
        <v>166</v>
      </c>
      <c r="K564" s="384" t="s">
        <v>240</v>
      </c>
      <c r="L564" s="452" t="str">
        <f>VLOOKUP(P564,'1'!$A$2:$B$68,2)</f>
        <v>Yuliyanto, S.Pd.I, M.Pd</v>
      </c>
      <c r="M564" s="291" t="e">
        <f>VLOOKUP(Q564,'1'!$A$2:$B$68,2)</f>
        <v>#N/A</v>
      </c>
      <c r="N564" s="162"/>
      <c r="O564" s="105"/>
      <c r="P564" s="81">
        <v>57</v>
      </c>
      <c r="Q564" s="81" t="s">
        <v>14</v>
      </c>
      <c r="V564" s="425"/>
      <c r="W564" s="425"/>
      <c r="X564" s="425"/>
      <c r="Y564" s="425"/>
    </row>
    <row r="565" spans="2:25" ht="21.95" customHeight="1">
      <c r="B565" s="7"/>
      <c r="C565" s="137" t="s">
        <v>641</v>
      </c>
      <c r="D565" s="481"/>
      <c r="E565" s="486"/>
      <c r="F565" s="487"/>
      <c r="G565" s="457"/>
      <c r="H565" s="361" t="s">
        <v>58</v>
      </c>
      <c r="I565" s="361" t="s">
        <v>480</v>
      </c>
      <c r="J565" s="458" t="s">
        <v>165</v>
      </c>
      <c r="K565" s="384" t="s">
        <v>489</v>
      </c>
      <c r="L565" s="522"/>
      <c r="M565" s="460" t="e">
        <f>VLOOKUP(Q565,'1'!$A$2:$B$68,2)</f>
        <v>#N/A</v>
      </c>
      <c r="N565" s="162"/>
      <c r="O565" s="105"/>
      <c r="P565" s="81">
        <v>48</v>
      </c>
      <c r="Q565" s="81" t="s">
        <v>14</v>
      </c>
      <c r="V565" s="425"/>
      <c r="W565" s="425"/>
      <c r="X565" s="425"/>
      <c r="Y565" s="425"/>
    </row>
    <row r="566" spans="2:25" ht="21.95" customHeight="1">
      <c r="B566" s="7"/>
      <c r="C566" s="144" t="s">
        <v>627</v>
      </c>
      <c r="D566" s="436"/>
      <c r="E566" s="439"/>
      <c r="F566" s="440"/>
      <c r="G566" s="449"/>
      <c r="H566" s="361" t="s">
        <v>120</v>
      </c>
      <c r="I566" s="361" t="s">
        <v>275</v>
      </c>
      <c r="J566" s="459"/>
      <c r="K566" s="361" t="s">
        <v>326</v>
      </c>
      <c r="L566" s="453"/>
      <c r="M566" s="461"/>
      <c r="N566" s="162"/>
      <c r="O566" s="105"/>
      <c r="P566" s="81" t="s">
        <v>14</v>
      </c>
      <c r="Q566" s="81" t="s">
        <v>14</v>
      </c>
      <c r="V566" s="425"/>
      <c r="W566" s="425"/>
      <c r="X566" s="425"/>
      <c r="Y566" s="425"/>
    </row>
    <row r="567" spans="2:25" ht="21.95" customHeight="1">
      <c r="B567" s="7"/>
      <c r="C567" s="488" t="s">
        <v>118</v>
      </c>
      <c r="D567" s="435">
        <v>1</v>
      </c>
      <c r="E567" s="437" t="s">
        <v>81</v>
      </c>
      <c r="F567" s="438"/>
      <c r="G567" s="448" t="s">
        <v>143</v>
      </c>
      <c r="H567" s="361" t="s">
        <v>120</v>
      </c>
      <c r="I567" s="361" t="s">
        <v>276</v>
      </c>
      <c r="J567" s="458" t="s">
        <v>169</v>
      </c>
      <c r="K567" s="361" t="s">
        <v>490</v>
      </c>
      <c r="L567" s="452" t="str">
        <f>VLOOKUP(P567,'1'!$A$2:$B$68,2)</f>
        <v>Drs. Suko Waspodho</v>
      </c>
      <c r="M567" s="460" t="e">
        <f>VLOOKUP(Q567,'1'!$A$2:$B$68,2)</f>
        <v>#N/A</v>
      </c>
      <c r="N567" s="162"/>
      <c r="O567" s="105"/>
      <c r="P567" s="81">
        <v>21</v>
      </c>
      <c r="Q567" s="81" t="s">
        <v>14</v>
      </c>
      <c r="V567" s="425"/>
      <c r="W567" s="425"/>
      <c r="X567" s="425"/>
      <c r="Y567" s="425"/>
    </row>
    <row r="568" spans="2:25" ht="21.95" customHeight="1">
      <c r="B568" s="7"/>
      <c r="C568" s="488"/>
      <c r="D568" s="436"/>
      <c r="E568" s="439"/>
      <c r="F568" s="440"/>
      <c r="G568" s="449"/>
      <c r="H568" s="361" t="s">
        <v>58</v>
      </c>
      <c r="I568" s="361" t="s">
        <v>491</v>
      </c>
      <c r="J568" s="459"/>
      <c r="K568" s="361" t="s">
        <v>214</v>
      </c>
      <c r="L568" s="453"/>
      <c r="M568" s="461"/>
      <c r="N568" s="162"/>
      <c r="O568" s="105"/>
      <c r="P568" s="81" t="s">
        <v>14</v>
      </c>
      <c r="Q568" s="81" t="s">
        <v>14</v>
      </c>
      <c r="V568" s="425"/>
      <c r="W568" s="425"/>
      <c r="X568" s="425"/>
      <c r="Y568" s="425"/>
    </row>
    <row r="569" spans="2:25" ht="21.95" customHeight="1">
      <c r="B569" s="20"/>
      <c r="C569" s="138"/>
      <c r="D569" s="376">
        <v>3</v>
      </c>
      <c r="E569" s="420" t="s">
        <v>642</v>
      </c>
      <c r="F569" s="408"/>
      <c r="G569" s="382" t="s">
        <v>143</v>
      </c>
      <c r="H569" s="384" t="s">
        <v>26</v>
      </c>
      <c r="I569" s="384" t="s">
        <v>218</v>
      </c>
      <c r="J569" s="384" t="s">
        <v>167</v>
      </c>
      <c r="K569" s="384">
        <v>16</v>
      </c>
      <c r="L569" s="308" t="str">
        <f>VLOOKUP(P569,'1'!$A$2:$B$68,2)</f>
        <v>Sri Suyamti, S.Pd</v>
      </c>
      <c r="M569" s="387" t="e">
        <f>VLOOKUP(Q569,'1'!$A$2:$B$68,2)</f>
        <v>#N/A</v>
      </c>
      <c r="N569" s="162"/>
      <c r="O569" s="105"/>
      <c r="P569" s="81">
        <v>44</v>
      </c>
      <c r="Q569" s="81" t="s">
        <v>14</v>
      </c>
      <c r="V569" s="425"/>
      <c r="W569" s="425"/>
      <c r="X569" s="425"/>
      <c r="Y569" s="425"/>
    </row>
    <row r="570" spans="2:25" ht="18">
      <c r="B570" s="72"/>
      <c r="C570" s="223"/>
      <c r="D570" s="435">
        <v>5</v>
      </c>
      <c r="E570" s="493" t="s">
        <v>729</v>
      </c>
      <c r="F570" s="494"/>
      <c r="G570" s="448" t="s">
        <v>143</v>
      </c>
      <c r="H570" s="361" t="s">
        <v>57</v>
      </c>
      <c r="I570" s="361" t="s">
        <v>299</v>
      </c>
      <c r="J570" s="383" t="s">
        <v>164</v>
      </c>
      <c r="K570" s="361">
        <v>20</v>
      </c>
      <c r="L570" s="452" t="str">
        <f>VLOOKUP(P570,'1'!$A$2:$B$68,2)</f>
        <v>Bramasto Wiryawan Y, S.T, M.MSI</v>
      </c>
      <c r="M570" s="385" t="e">
        <f>VLOOKUP(Q570,'1'!$A$2:$B$68,2)</f>
        <v>#N/A</v>
      </c>
      <c r="N570" s="162"/>
      <c r="O570" s="105"/>
      <c r="P570" s="81">
        <v>9</v>
      </c>
      <c r="Q570" s="81" t="s">
        <v>14</v>
      </c>
    </row>
    <row r="571" spans="2:25" ht="18">
      <c r="B571" s="72"/>
      <c r="C571" s="223"/>
      <c r="D571" s="436"/>
      <c r="E571" s="495"/>
      <c r="F571" s="496"/>
      <c r="G571" s="449"/>
      <c r="H571" s="361" t="s">
        <v>57</v>
      </c>
      <c r="I571" s="361" t="s">
        <v>229</v>
      </c>
      <c r="J571" s="383" t="s">
        <v>163</v>
      </c>
      <c r="K571" s="361">
        <v>18</v>
      </c>
      <c r="L571" s="453"/>
      <c r="M571" s="385" t="e">
        <f>VLOOKUP(Q571,'1'!$A$2:$B$68,2)</f>
        <v>#N/A</v>
      </c>
      <c r="N571" s="162"/>
      <c r="O571" s="105"/>
      <c r="P571" s="81">
        <v>7</v>
      </c>
      <c r="Q571" s="81" t="s">
        <v>14</v>
      </c>
    </row>
    <row r="572" spans="2:25" ht="21.95" customHeight="1">
      <c r="B572" s="20"/>
      <c r="C572" s="138"/>
      <c r="D572" s="443">
        <v>3</v>
      </c>
      <c r="E572" s="489" t="s">
        <v>736</v>
      </c>
      <c r="F572" s="490"/>
      <c r="G572" s="448" t="s">
        <v>157</v>
      </c>
      <c r="H572" s="361" t="s">
        <v>57</v>
      </c>
      <c r="I572" s="361" t="s">
        <v>403</v>
      </c>
      <c r="J572" s="361" t="s">
        <v>164</v>
      </c>
      <c r="K572" s="361" t="s">
        <v>404</v>
      </c>
      <c r="L572" s="452" t="str">
        <f>VLOOKUP(P572,'1'!$A$2:$B$68,2)</f>
        <v>Saly Kurnia Octaviani, S.Pd, M.Hum</v>
      </c>
      <c r="M572" s="385" t="e">
        <f>VLOOKUP(Q572,'1'!$A$2:$B$68,2)</f>
        <v>#N/A</v>
      </c>
      <c r="N572" s="162"/>
      <c r="O572" s="105"/>
      <c r="P572" s="81">
        <v>47</v>
      </c>
      <c r="Q572" s="81" t="s">
        <v>14</v>
      </c>
      <c r="V572" s="425"/>
      <c r="W572" s="425"/>
      <c r="X572" s="425"/>
      <c r="Y572" s="425"/>
    </row>
    <row r="573" spans="2:25" ht="21.95" customHeight="1">
      <c r="B573" s="20"/>
      <c r="C573" s="138"/>
      <c r="D573" s="444"/>
      <c r="E573" s="491"/>
      <c r="F573" s="492"/>
      <c r="G573" s="449"/>
      <c r="H573" s="361" t="s">
        <v>56</v>
      </c>
      <c r="I573" s="361" t="s">
        <v>216</v>
      </c>
      <c r="J573" s="402" t="s">
        <v>163</v>
      </c>
      <c r="K573" s="361" t="s">
        <v>215</v>
      </c>
      <c r="L573" s="453"/>
      <c r="M573" s="385" t="e">
        <f>VLOOKUP(Q573,'1'!$A$2:$B$68,2)</f>
        <v>#N/A</v>
      </c>
      <c r="N573" s="162"/>
      <c r="O573" s="105"/>
      <c r="P573" s="81">
        <v>56</v>
      </c>
      <c r="Q573" s="81" t="s">
        <v>14</v>
      </c>
      <c r="V573" s="425"/>
      <c r="W573" s="425"/>
      <c r="X573" s="425"/>
      <c r="Y573" s="425"/>
    </row>
    <row r="574" spans="2:25" ht="21.95" customHeight="1">
      <c r="B574" s="20"/>
      <c r="C574" s="138"/>
      <c r="D574" s="443">
        <v>3</v>
      </c>
      <c r="E574" s="489" t="s">
        <v>735</v>
      </c>
      <c r="F574" s="490"/>
      <c r="G574" s="448" t="s">
        <v>157</v>
      </c>
      <c r="H574" s="361" t="s">
        <v>58</v>
      </c>
      <c r="I574" s="361" t="s">
        <v>222</v>
      </c>
      <c r="J574" s="361" t="s">
        <v>165</v>
      </c>
      <c r="K574" s="361">
        <v>20</v>
      </c>
      <c r="L574" s="452" t="str">
        <f>VLOOKUP(P574,'1'!$A$2:$B$68,2)</f>
        <v>Agus Dimyati, S.S</v>
      </c>
      <c r="M574" s="400" t="e">
        <f>VLOOKUP(Q574,'1'!$A$2:$B$68,2)</f>
        <v>#N/A</v>
      </c>
      <c r="N574" s="162"/>
      <c r="O574" s="105"/>
      <c r="P574" s="81">
        <v>2</v>
      </c>
      <c r="Q574" s="81" t="s">
        <v>14</v>
      </c>
      <c r="V574" s="425"/>
      <c r="W574" s="425"/>
      <c r="X574" s="425"/>
      <c r="Y574" s="425"/>
    </row>
    <row r="575" spans="2:25" ht="21.95" customHeight="1">
      <c r="B575" s="20"/>
      <c r="C575" s="138"/>
      <c r="D575" s="444"/>
      <c r="E575" s="491"/>
      <c r="F575" s="492"/>
      <c r="G575" s="449"/>
      <c r="H575" s="361" t="s">
        <v>58</v>
      </c>
      <c r="I575" s="361" t="s">
        <v>530</v>
      </c>
      <c r="J575" s="383" t="s">
        <v>166</v>
      </c>
      <c r="K575" s="361" t="s">
        <v>531</v>
      </c>
      <c r="L575" s="453"/>
      <c r="M575" s="385" t="e">
        <f>VLOOKUP(Q575,'1'!$A$2:$B$68,2)</f>
        <v>#N/A</v>
      </c>
      <c r="N575" s="162"/>
      <c r="O575" s="105"/>
      <c r="P575" s="81">
        <v>25</v>
      </c>
      <c r="Q575" s="81" t="s">
        <v>14</v>
      </c>
      <c r="V575" s="425"/>
      <c r="W575" s="425"/>
      <c r="X575" s="425"/>
      <c r="Y575" s="425"/>
    </row>
    <row r="576" spans="2:25" ht="15.75" customHeight="1" thickBot="1">
      <c r="B576" s="75"/>
      <c r="C576" s="199"/>
      <c r="D576" s="122"/>
      <c r="E576" s="123"/>
      <c r="F576" s="123"/>
      <c r="G576" s="122"/>
      <c r="H576" s="124"/>
      <c r="I576" s="124"/>
      <c r="J576" s="124"/>
      <c r="K576" s="124"/>
      <c r="L576" s="200"/>
      <c r="M576" s="201"/>
      <c r="N576" s="162"/>
      <c r="O576" s="105"/>
      <c r="V576" s="425"/>
      <c r="W576" s="425"/>
      <c r="X576" s="425"/>
      <c r="Y576" s="425"/>
    </row>
    <row r="577" spans="1:43" ht="15.75" customHeight="1">
      <c r="B577" s="2"/>
      <c r="C577" s="2"/>
      <c r="D577" s="41"/>
      <c r="E577" s="175"/>
      <c r="F577" s="175"/>
      <c r="G577" s="41"/>
      <c r="H577" s="48"/>
      <c r="I577" s="48"/>
      <c r="J577" s="48"/>
      <c r="K577" s="48"/>
      <c r="L577" s="176"/>
      <c r="M577" s="63"/>
      <c r="N577" s="173"/>
      <c r="O577" s="105"/>
      <c r="V577" s="425"/>
      <c r="W577" s="425"/>
      <c r="X577" s="425"/>
      <c r="Y577" s="425"/>
    </row>
    <row r="578" spans="1:43" ht="15.75" customHeight="1">
      <c r="B578" s="2"/>
      <c r="C578" s="119"/>
      <c r="D578" s="41"/>
      <c r="E578" s="42"/>
      <c r="F578" s="42"/>
      <c r="G578" s="41"/>
      <c r="H578" s="48"/>
      <c r="I578" s="48"/>
      <c r="J578" s="48"/>
      <c r="K578" s="48"/>
      <c r="L578" s="283"/>
      <c r="M578" s="63"/>
      <c r="N578" s="98"/>
      <c r="O578" s="98"/>
      <c r="V578" s="425"/>
      <c r="W578" s="425"/>
      <c r="X578" s="425"/>
      <c r="Y578" s="425"/>
    </row>
    <row r="579" spans="1:43" ht="15.75" customHeight="1">
      <c r="B579" s="84" t="s">
        <v>10</v>
      </c>
      <c r="C579" s="4"/>
      <c r="D579" s="4"/>
      <c r="E579" s="4"/>
      <c r="F579" s="4"/>
      <c r="G579" s="81" t="s">
        <v>61</v>
      </c>
      <c r="H579" s="2"/>
      <c r="I579" s="50"/>
      <c r="J579" s="48"/>
      <c r="K579" s="48"/>
      <c r="L579" s="283"/>
      <c r="M579" s="63"/>
      <c r="N579" s="98"/>
      <c r="O579" s="98"/>
      <c r="V579" s="425"/>
      <c r="W579" s="425"/>
      <c r="X579" s="425"/>
      <c r="Y579" s="425"/>
    </row>
    <row r="580" spans="1:43" ht="15.75" customHeight="1">
      <c r="B580" s="86" t="s">
        <v>18</v>
      </c>
      <c r="C580" s="4" t="s">
        <v>12</v>
      </c>
      <c r="J580" s="12" t="s">
        <v>758</v>
      </c>
      <c r="K580" s="48"/>
      <c r="L580" s="283"/>
      <c r="M580" s="63"/>
      <c r="N580" s="98"/>
      <c r="O580" s="98"/>
      <c r="V580" s="425"/>
      <c r="W580" s="425"/>
      <c r="X580" s="425"/>
      <c r="Y580" s="425"/>
    </row>
    <row r="581" spans="1:43" ht="15.75" customHeight="1">
      <c r="B581" s="286"/>
      <c r="C581" s="84" t="s">
        <v>55</v>
      </c>
      <c r="D581" s="4"/>
      <c r="J581" s="12" t="s">
        <v>11</v>
      </c>
      <c r="K581" s="48"/>
      <c r="L581" s="283"/>
      <c r="M581" s="63"/>
      <c r="N581" s="98"/>
      <c r="O581" s="98"/>
      <c r="V581" s="425"/>
      <c r="W581" s="425"/>
      <c r="X581" s="425"/>
      <c r="Y581" s="425"/>
    </row>
    <row r="582" spans="1:43" ht="15.75" customHeight="1">
      <c r="B582" s="86" t="s">
        <v>18</v>
      </c>
      <c r="C582" s="4" t="s">
        <v>43</v>
      </c>
      <c r="D582" s="4"/>
      <c r="J582" s="12" t="s">
        <v>40</v>
      </c>
      <c r="K582" s="48"/>
      <c r="L582" s="283"/>
      <c r="M582" s="63"/>
      <c r="N582" s="98"/>
      <c r="O582" s="98"/>
      <c r="V582" s="425"/>
      <c r="W582" s="425"/>
      <c r="X582" s="425"/>
      <c r="Y582" s="425"/>
    </row>
    <row r="583" spans="1:43" ht="15.75" customHeight="1">
      <c r="B583" s="83" t="s">
        <v>1</v>
      </c>
      <c r="C583" s="4" t="s">
        <v>52</v>
      </c>
      <c r="D583" s="4"/>
      <c r="K583" s="48"/>
      <c r="L583" s="283"/>
      <c r="M583" s="63"/>
      <c r="N583" s="98"/>
      <c r="O583" s="98"/>
      <c r="V583" s="425"/>
      <c r="W583" s="425"/>
      <c r="X583" s="425"/>
      <c r="Y583" s="425"/>
    </row>
    <row r="584" spans="1:43" ht="15.75" customHeight="1">
      <c r="B584" s="86" t="s">
        <v>18</v>
      </c>
      <c r="C584" s="4" t="s">
        <v>13</v>
      </c>
      <c r="D584" s="4"/>
      <c r="J584" s="4"/>
      <c r="K584" s="48"/>
      <c r="L584" s="283"/>
      <c r="M584" s="63"/>
      <c r="N584" s="98"/>
      <c r="O584" s="98"/>
      <c r="V584" s="425"/>
      <c r="W584" s="425"/>
      <c r="X584" s="425"/>
      <c r="Y584" s="425"/>
    </row>
    <row r="585" spans="1:43" s="23" customFormat="1" ht="15.75" customHeight="1">
      <c r="A585" s="81"/>
      <c r="B585" s="83" t="s">
        <v>1</v>
      </c>
      <c r="C585" s="4" t="s">
        <v>22</v>
      </c>
      <c r="D585" s="4"/>
      <c r="E585" s="81"/>
      <c r="F585" s="81"/>
      <c r="G585" s="81"/>
      <c r="H585" s="81"/>
      <c r="I585" s="81"/>
      <c r="J585" s="4" t="s">
        <v>1</v>
      </c>
      <c r="K585" s="48"/>
      <c r="L585" s="283"/>
      <c r="M585" s="63"/>
      <c r="N585" s="106"/>
      <c r="O585" s="106"/>
      <c r="P585" s="127"/>
      <c r="Q585" s="127"/>
      <c r="R585" s="127"/>
      <c r="V585" s="133"/>
      <c r="W585" s="133"/>
      <c r="X585" s="133"/>
      <c r="Y585" s="133"/>
    </row>
    <row r="586" spans="1:43" ht="15">
      <c r="B586" s="86" t="s">
        <v>18</v>
      </c>
      <c r="C586" s="4" t="s">
        <v>27</v>
      </c>
      <c r="J586" s="5"/>
      <c r="K586" s="48"/>
      <c r="L586" s="283"/>
      <c r="M586" s="63"/>
    </row>
    <row r="587" spans="1:43" s="81" customFormat="1" ht="15">
      <c r="B587" s="83" t="s">
        <v>1</v>
      </c>
      <c r="C587" s="85" t="s">
        <v>44</v>
      </c>
      <c r="K587" s="48"/>
      <c r="L587" s="283"/>
      <c r="M587" s="63"/>
      <c r="S587"/>
      <c r="T587"/>
      <c r="U587"/>
      <c r="V587" s="24"/>
      <c r="W587"/>
      <c r="X587" s="23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1:43" s="81" customFormat="1" ht="15">
      <c r="B588" s="86" t="s">
        <v>18</v>
      </c>
      <c r="C588" s="87" t="s">
        <v>41</v>
      </c>
      <c r="J588" s="13" t="s">
        <v>64</v>
      </c>
      <c r="K588" s="48"/>
      <c r="L588" s="283"/>
      <c r="M588" s="63"/>
      <c r="S588"/>
      <c r="T588"/>
      <c r="U588"/>
      <c r="V588" s="24"/>
      <c r="W588"/>
      <c r="X588" s="23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1:43" s="81" customFormat="1" ht="15.75">
      <c r="B589" s="86" t="s">
        <v>18</v>
      </c>
      <c r="C589" s="35" t="s">
        <v>54</v>
      </c>
      <c r="J589" s="48"/>
      <c r="K589" s="48"/>
      <c r="L589" s="283"/>
      <c r="M589" s="63"/>
      <c r="S589"/>
      <c r="T589"/>
      <c r="U589"/>
      <c r="V589" s="24"/>
      <c r="W589"/>
      <c r="X589" s="23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1:43" s="81" customFormat="1" ht="15">
      <c r="J590" s="48"/>
      <c r="K590" s="48"/>
      <c r="L590" s="283"/>
      <c r="M590" s="63"/>
      <c r="S590"/>
      <c r="T590"/>
      <c r="U590"/>
      <c r="V590" s="24"/>
      <c r="W590"/>
      <c r="X590" s="23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1:43" s="81" customFormat="1" ht="15">
      <c r="J591" s="48"/>
      <c r="K591" s="48"/>
      <c r="L591" s="283"/>
      <c r="M591" s="63"/>
      <c r="S591"/>
      <c r="T591"/>
      <c r="U591"/>
      <c r="V591" s="24"/>
      <c r="W591"/>
      <c r="X591" s="23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1:43" s="81" customFormat="1" ht="15">
      <c r="J592" s="48"/>
      <c r="K592" s="48"/>
      <c r="L592" s="283"/>
      <c r="M592" s="63"/>
      <c r="S592"/>
      <c r="T592"/>
      <c r="U592"/>
      <c r="V592" s="24"/>
      <c r="W592"/>
      <c r="X592" s="23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2:43" s="81" customFormat="1" ht="15">
      <c r="J593" s="48"/>
      <c r="K593" s="48"/>
      <c r="L593" s="283"/>
      <c r="M593" s="63"/>
      <c r="S593"/>
      <c r="T593"/>
      <c r="U593"/>
      <c r="V593" s="24"/>
      <c r="W593"/>
      <c r="X593" s="2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2:43" s="81" customFormat="1" ht="15">
      <c r="J594" s="48"/>
      <c r="K594" s="48"/>
      <c r="L594" s="283"/>
      <c r="M594" s="63"/>
      <c r="S594"/>
      <c r="T594"/>
      <c r="U594"/>
      <c r="V594" s="24"/>
      <c r="W594"/>
      <c r="X594" s="23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2:43" s="81" customFormat="1" ht="15">
      <c r="J595" s="48"/>
      <c r="K595" s="48"/>
      <c r="L595" s="283"/>
      <c r="M595" s="63"/>
      <c r="S595"/>
      <c r="T595"/>
      <c r="U595"/>
      <c r="V595" s="24"/>
      <c r="W595"/>
      <c r="X595" s="23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2:43" s="81" customFormat="1" ht="15">
      <c r="B596" s="86" t="s">
        <v>18</v>
      </c>
      <c r="C596" s="4" t="s">
        <v>12</v>
      </c>
      <c r="J596" s="48"/>
      <c r="K596" s="48"/>
      <c r="L596" s="283"/>
      <c r="M596" s="63"/>
      <c r="S596"/>
      <c r="T596"/>
      <c r="U596"/>
      <c r="V596" s="24"/>
      <c r="W596"/>
      <c r="X596" s="23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2:43" s="81" customFormat="1" ht="15">
      <c r="B597" s="286"/>
      <c r="C597" s="84" t="s">
        <v>55</v>
      </c>
      <c r="D597" s="4"/>
      <c r="E597" s="4"/>
      <c r="F597" s="4"/>
      <c r="H597" s="2"/>
      <c r="J597" s="48"/>
      <c r="K597" s="48"/>
      <c r="L597" s="283"/>
      <c r="M597" s="63"/>
      <c r="S597"/>
      <c r="T597"/>
      <c r="U597"/>
      <c r="V597" s="24"/>
      <c r="W597"/>
      <c r="X597" s="23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2:43" s="81" customFormat="1" ht="15">
      <c r="B598" s="86" t="s">
        <v>18</v>
      </c>
      <c r="C598" s="4" t="s">
        <v>43</v>
      </c>
      <c r="D598" s="4"/>
      <c r="E598" s="4"/>
      <c r="F598" s="4"/>
      <c r="H598" s="2"/>
      <c r="J598" s="48"/>
      <c r="K598" s="48"/>
      <c r="L598" s="283"/>
      <c r="M598" s="63"/>
      <c r="S598"/>
      <c r="T598"/>
      <c r="U598"/>
      <c r="V598" s="24"/>
      <c r="W598"/>
      <c r="X598" s="23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2:43" s="81" customFormat="1" ht="15">
      <c r="B599" s="83" t="s">
        <v>1</v>
      </c>
      <c r="C599" s="4" t="s">
        <v>52</v>
      </c>
      <c r="D599" s="4"/>
      <c r="E599" s="4"/>
      <c r="F599" s="4"/>
      <c r="H599" s="12"/>
      <c r="J599" s="48"/>
      <c r="K599" s="48"/>
      <c r="L599" s="283"/>
      <c r="M599" s="63"/>
      <c r="S599"/>
      <c r="T599"/>
      <c r="U599"/>
      <c r="V599" s="24"/>
      <c r="W599"/>
      <c r="X599" s="23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2:43" s="81" customFormat="1" ht="15">
      <c r="B600" s="86" t="s">
        <v>18</v>
      </c>
      <c r="C600" s="4" t="s">
        <v>13</v>
      </c>
      <c r="D600" s="4"/>
      <c r="E600" s="4"/>
      <c r="F600" s="4"/>
      <c r="H600" s="12"/>
      <c r="J600" s="48"/>
      <c r="K600" s="48"/>
      <c r="L600" s="283"/>
      <c r="M600" s="63"/>
      <c r="S600"/>
      <c r="T600"/>
      <c r="U600"/>
      <c r="V600" s="24"/>
      <c r="W600"/>
      <c r="X600" s="23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2:43" s="81" customFormat="1" ht="15">
      <c r="B601" s="83" t="s">
        <v>1</v>
      </c>
      <c r="C601" s="4" t="s">
        <v>22</v>
      </c>
      <c r="D601" s="4"/>
      <c r="E601" s="4"/>
      <c r="F601" s="4"/>
      <c r="H601" s="12"/>
      <c r="J601" s="48"/>
      <c r="K601" s="48"/>
      <c r="L601" s="283"/>
      <c r="M601" s="63"/>
      <c r="S601"/>
      <c r="T601"/>
      <c r="U601"/>
      <c r="V601" s="24"/>
      <c r="W601"/>
      <c r="X601" s="23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2:43" s="81" customFormat="1" ht="15">
      <c r="B602" s="86" t="s">
        <v>18</v>
      </c>
      <c r="C602" s="4" t="s">
        <v>27</v>
      </c>
      <c r="H602" s="4"/>
      <c r="J602" s="48"/>
      <c r="K602" s="48"/>
      <c r="L602" s="283"/>
      <c r="M602" s="63"/>
      <c r="S602"/>
      <c r="T602"/>
      <c r="U602"/>
      <c r="V602" s="24"/>
      <c r="W602"/>
      <c r="X602" s="23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2:43" s="81" customFormat="1" ht="15">
      <c r="B603" s="83" t="s">
        <v>1</v>
      </c>
      <c r="C603" s="85" t="s">
        <v>44</v>
      </c>
      <c r="G603" s="287"/>
      <c r="H603" s="4"/>
      <c r="J603" s="48"/>
      <c r="K603" s="48"/>
      <c r="L603" s="283"/>
      <c r="M603" s="63"/>
      <c r="S603"/>
      <c r="T603"/>
      <c r="U603"/>
      <c r="V603" s="24"/>
      <c r="W603"/>
      <c r="X603" s="2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2:43" s="81" customFormat="1" ht="15">
      <c r="B604" s="86" t="s">
        <v>18</v>
      </c>
      <c r="C604" s="87" t="s">
        <v>41</v>
      </c>
      <c r="H604" s="5"/>
      <c r="J604" s="48"/>
      <c r="K604" s="48"/>
      <c r="L604" s="283"/>
      <c r="M604" s="63"/>
      <c r="S604"/>
      <c r="T604"/>
      <c r="U604"/>
      <c r="V604" s="24"/>
      <c r="W604"/>
      <c r="X604" s="23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2:43" s="81" customFormat="1" ht="15.75">
      <c r="B605" s="86" t="s">
        <v>18</v>
      </c>
      <c r="C605" s="35" t="s">
        <v>54</v>
      </c>
      <c r="H605" s="13"/>
      <c r="J605" s="48"/>
      <c r="K605" s="48"/>
      <c r="L605" s="283"/>
      <c r="M605" s="63"/>
      <c r="S605"/>
      <c r="T605"/>
      <c r="U605"/>
      <c r="V605" s="24"/>
      <c r="W605"/>
      <c r="X605" s="23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2:43" s="81" customFormat="1" ht="15">
      <c r="H606" s="287"/>
      <c r="J606" s="48"/>
      <c r="K606" s="48"/>
      <c r="L606" s="283"/>
      <c r="M606" s="63"/>
      <c r="S606"/>
      <c r="T606"/>
      <c r="U606"/>
      <c r="V606" s="24"/>
      <c r="W606"/>
      <c r="X606" s="23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2:43" s="81" customFormat="1" ht="15">
      <c r="J607" s="48"/>
      <c r="K607" s="48"/>
      <c r="L607" s="283"/>
      <c r="M607" s="63"/>
      <c r="S607"/>
      <c r="T607"/>
      <c r="U607"/>
      <c r="V607" s="24"/>
      <c r="W607"/>
      <c r="X607" s="23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2:43" s="81" customFormat="1" ht="15">
      <c r="B608" s="83" t="s">
        <v>28</v>
      </c>
      <c r="J608" s="48"/>
      <c r="K608" s="48"/>
      <c r="L608" s="283"/>
      <c r="M608" s="63"/>
      <c r="S608"/>
      <c r="T608"/>
      <c r="U608"/>
      <c r="V608" s="24"/>
      <c r="W608"/>
      <c r="X608" s="23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1:43" s="81" customFormat="1" ht="15">
      <c r="B609" s="83" t="s">
        <v>53</v>
      </c>
      <c r="J609" s="48"/>
      <c r="K609" s="48"/>
      <c r="L609" s="283"/>
      <c r="M609" s="63"/>
      <c r="S609"/>
      <c r="T609"/>
      <c r="U609"/>
      <c r="V609" s="24"/>
      <c r="W609"/>
      <c r="X609" s="23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1:43" s="81" customFormat="1" ht="15">
      <c r="J610" s="48"/>
      <c r="K610" s="48"/>
      <c r="L610" s="283"/>
      <c r="M610" s="63"/>
      <c r="S610"/>
      <c r="T610"/>
      <c r="U610"/>
      <c r="V610" s="24"/>
      <c r="W610"/>
      <c r="X610" s="23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1:43" s="81" customFormat="1" ht="18.75">
      <c r="B611" s="64" t="s">
        <v>54</v>
      </c>
      <c r="J611" s="48"/>
      <c r="K611" s="48"/>
      <c r="L611" s="283"/>
      <c r="M611" s="63"/>
      <c r="S611"/>
      <c r="T611"/>
      <c r="U611"/>
      <c r="V611" s="24"/>
      <c r="W611"/>
      <c r="X611" s="23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1:43" s="81" customFormat="1" ht="15">
      <c r="J612" s="48"/>
      <c r="K612" s="48"/>
      <c r="L612" s="283"/>
      <c r="M612" s="63"/>
      <c r="S612"/>
      <c r="T612"/>
      <c r="U612"/>
      <c r="V612" s="24"/>
      <c r="W612"/>
      <c r="X612" s="23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1:43" s="81" customFormat="1" ht="15.75">
      <c r="A613" s="127"/>
      <c r="B613" s="128"/>
      <c r="C613" s="129"/>
      <c r="D613" s="130"/>
      <c r="E613" s="131"/>
      <c r="F613" s="131"/>
      <c r="G613" s="130"/>
      <c r="H613" s="128"/>
      <c r="I613" s="128"/>
      <c r="J613" s="128"/>
      <c r="K613" s="128"/>
      <c r="L613" s="288"/>
      <c r="M613" s="132"/>
      <c r="S613"/>
      <c r="T613"/>
      <c r="U613"/>
      <c r="V613" s="24"/>
      <c r="W613"/>
      <c r="X613" s="2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</sheetData>
  <sheetProtection password="C54C" sheet="1" objects="1" scenarios="1"/>
  <mergeCells count="864">
    <mergeCell ref="B2:M2"/>
    <mergeCell ref="B3:M3"/>
    <mergeCell ref="B4:M4"/>
    <mergeCell ref="B5:M5"/>
    <mergeCell ref="B6:N6"/>
    <mergeCell ref="B7:M7"/>
    <mergeCell ref="V7:W7"/>
    <mergeCell ref="B8:M8"/>
    <mergeCell ref="E9:F9"/>
    <mergeCell ref="E10:G10"/>
    <mergeCell ref="D11:D12"/>
    <mergeCell ref="E11:F12"/>
    <mergeCell ref="G11:G12"/>
    <mergeCell ref="H11:H12"/>
    <mergeCell ref="I11:I12"/>
    <mergeCell ref="J11:J12"/>
    <mergeCell ref="L11:L12"/>
    <mergeCell ref="M11:M12"/>
    <mergeCell ref="N11:N12"/>
    <mergeCell ref="V11:W11"/>
    <mergeCell ref="D14:D16"/>
    <mergeCell ref="E14:F16"/>
    <mergeCell ref="G14:G16"/>
    <mergeCell ref="J14:J16"/>
    <mergeCell ref="L14:L16"/>
    <mergeCell ref="M14:M16"/>
    <mergeCell ref="D19:D21"/>
    <mergeCell ref="E19:F21"/>
    <mergeCell ref="G19:G21"/>
    <mergeCell ref="J19:J21"/>
    <mergeCell ref="L19:L21"/>
    <mergeCell ref="M19:M21"/>
    <mergeCell ref="D17:D18"/>
    <mergeCell ref="E17:F18"/>
    <mergeCell ref="G17:G18"/>
    <mergeCell ref="J17:J18"/>
    <mergeCell ref="L17:L18"/>
    <mergeCell ref="M17:M18"/>
    <mergeCell ref="D26:D29"/>
    <mergeCell ref="E26:F29"/>
    <mergeCell ref="G26:G29"/>
    <mergeCell ref="J26:J30"/>
    <mergeCell ref="L26:L30"/>
    <mergeCell ref="M26:M30"/>
    <mergeCell ref="E30:F30"/>
    <mergeCell ref="D22:D25"/>
    <mergeCell ref="E22:F25"/>
    <mergeCell ref="G22:G25"/>
    <mergeCell ref="J22:J25"/>
    <mergeCell ref="L22:L25"/>
    <mergeCell ref="M22:M25"/>
    <mergeCell ref="D37:D38"/>
    <mergeCell ref="E37:F38"/>
    <mergeCell ref="G37:G38"/>
    <mergeCell ref="J37:J38"/>
    <mergeCell ref="L37:L38"/>
    <mergeCell ref="M37:M38"/>
    <mergeCell ref="E31:F31"/>
    <mergeCell ref="D33:N33"/>
    <mergeCell ref="E34:F34"/>
    <mergeCell ref="E35:F36"/>
    <mergeCell ref="G35:G36"/>
    <mergeCell ref="J35:J36"/>
    <mergeCell ref="L35:L36"/>
    <mergeCell ref="M35:M36"/>
    <mergeCell ref="M40:M41"/>
    <mergeCell ref="E42:F42"/>
    <mergeCell ref="G42:G43"/>
    <mergeCell ref="J42:J43"/>
    <mergeCell ref="E43:F43"/>
    <mergeCell ref="K44:K45"/>
    <mergeCell ref="E39:F39"/>
    <mergeCell ref="G39:G41"/>
    <mergeCell ref="D40:D41"/>
    <mergeCell ref="E40:F41"/>
    <mergeCell ref="J40:J41"/>
    <mergeCell ref="L39:L41"/>
    <mergeCell ref="L42:L43"/>
    <mergeCell ref="D55:D56"/>
    <mergeCell ref="E55:E56"/>
    <mergeCell ref="D57:D59"/>
    <mergeCell ref="E57:F59"/>
    <mergeCell ref="G57:G59"/>
    <mergeCell ref="D60:D63"/>
    <mergeCell ref="E60:F63"/>
    <mergeCell ref="G60:G63"/>
    <mergeCell ref="M47:M48"/>
    <mergeCell ref="D49:D51"/>
    <mergeCell ref="E49:E51"/>
    <mergeCell ref="D52:D54"/>
    <mergeCell ref="E52:E54"/>
    <mergeCell ref="F54:F56"/>
    <mergeCell ref="G54:G56"/>
    <mergeCell ref="J54:J56"/>
    <mergeCell ref="M54:M56"/>
    <mergeCell ref="D46:D48"/>
    <mergeCell ref="E46:E48"/>
    <mergeCell ref="F47:F48"/>
    <mergeCell ref="G47:G48"/>
    <mergeCell ref="J47:J48"/>
    <mergeCell ref="L46:L48"/>
    <mergeCell ref="L49:L51"/>
    <mergeCell ref="M77:M78"/>
    <mergeCell ref="D70:D71"/>
    <mergeCell ref="E70:F71"/>
    <mergeCell ref="G70:G71"/>
    <mergeCell ref="E73:F73"/>
    <mergeCell ref="D74:D75"/>
    <mergeCell ref="E74:E75"/>
    <mergeCell ref="D66:M66"/>
    <mergeCell ref="D67:D69"/>
    <mergeCell ref="E67:E69"/>
    <mergeCell ref="F67:F69"/>
    <mergeCell ref="G67:G69"/>
    <mergeCell ref="J67:J69"/>
    <mergeCell ref="L67:L69"/>
    <mergeCell ref="M67:M69"/>
    <mergeCell ref="D85:D86"/>
    <mergeCell ref="E85:F86"/>
    <mergeCell ref="G85:G86"/>
    <mergeCell ref="H85:H86"/>
    <mergeCell ref="I85:I86"/>
    <mergeCell ref="J85:J86"/>
    <mergeCell ref="D76:D78"/>
    <mergeCell ref="E76:F78"/>
    <mergeCell ref="G76:G78"/>
    <mergeCell ref="J77:J78"/>
    <mergeCell ref="M88:M89"/>
    <mergeCell ref="D91:D93"/>
    <mergeCell ref="E91:F93"/>
    <mergeCell ref="G91:G93"/>
    <mergeCell ref="D95:D96"/>
    <mergeCell ref="E95:F96"/>
    <mergeCell ref="G95:G96"/>
    <mergeCell ref="J95:J96"/>
    <mergeCell ref="L95:L96"/>
    <mergeCell ref="M95:M96"/>
    <mergeCell ref="D88:D90"/>
    <mergeCell ref="E88:E90"/>
    <mergeCell ref="F88:F89"/>
    <mergeCell ref="G88:G89"/>
    <mergeCell ref="J88:J90"/>
    <mergeCell ref="L91:L93"/>
    <mergeCell ref="M98:M99"/>
    <mergeCell ref="E100:F100"/>
    <mergeCell ref="D102:N102"/>
    <mergeCell ref="C103:C105"/>
    <mergeCell ref="D103:D105"/>
    <mergeCell ref="E103:F105"/>
    <mergeCell ref="G103:G105"/>
    <mergeCell ref="J103:J105"/>
    <mergeCell ref="L103:L105"/>
    <mergeCell ref="M103:M105"/>
    <mergeCell ref="D97:D99"/>
    <mergeCell ref="E97:E99"/>
    <mergeCell ref="F98:F99"/>
    <mergeCell ref="G98:G99"/>
    <mergeCell ref="J98:J99"/>
    <mergeCell ref="L97:L99"/>
    <mergeCell ref="M107:M109"/>
    <mergeCell ref="D110:D111"/>
    <mergeCell ref="E110:E111"/>
    <mergeCell ref="D112:D113"/>
    <mergeCell ref="E112:E113"/>
    <mergeCell ref="D114:D116"/>
    <mergeCell ref="E114:F116"/>
    <mergeCell ref="G114:G116"/>
    <mergeCell ref="J115:J116"/>
    <mergeCell ref="D107:D109"/>
    <mergeCell ref="E107:E109"/>
    <mergeCell ref="F107:F109"/>
    <mergeCell ref="G107:G109"/>
    <mergeCell ref="J107:J109"/>
    <mergeCell ref="L107:L109"/>
    <mergeCell ref="L110:L111"/>
    <mergeCell ref="L112:L113"/>
    <mergeCell ref="D125:D127"/>
    <mergeCell ref="E125:F127"/>
    <mergeCell ref="G125:G127"/>
    <mergeCell ref="J125:J127"/>
    <mergeCell ref="L125:L127"/>
    <mergeCell ref="M125:M127"/>
    <mergeCell ref="M115:M116"/>
    <mergeCell ref="E117:F117"/>
    <mergeCell ref="K118:K119"/>
    <mergeCell ref="D120:D122"/>
    <mergeCell ref="E120:E122"/>
    <mergeCell ref="D123:D124"/>
    <mergeCell ref="E123:E124"/>
    <mergeCell ref="L114:L116"/>
    <mergeCell ref="L120:L122"/>
    <mergeCell ref="L123:L124"/>
    <mergeCell ref="J137:J138"/>
    <mergeCell ref="M137:M138"/>
    <mergeCell ref="E138:F138"/>
    <mergeCell ref="L136:L138"/>
    <mergeCell ref="D128:D130"/>
    <mergeCell ref="E128:F130"/>
    <mergeCell ref="G128:G131"/>
    <mergeCell ref="E131:F131"/>
    <mergeCell ref="D133:N133"/>
    <mergeCell ref="E134:F134"/>
    <mergeCell ref="J134:J135"/>
    <mergeCell ref="L134:L135"/>
    <mergeCell ref="M134:M135"/>
    <mergeCell ref="E135:F135"/>
    <mergeCell ref="L128:L131"/>
    <mergeCell ref="E139:F139"/>
    <mergeCell ref="D140:D141"/>
    <mergeCell ref="E140:E141"/>
    <mergeCell ref="D142:D144"/>
    <mergeCell ref="E142:E144"/>
    <mergeCell ref="F143:F144"/>
    <mergeCell ref="D136:D137"/>
    <mergeCell ref="E136:F137"/>
    <mergeCell ref="G136:G138"/>
    <mergeCell ref="M147:M148"/>
    <mergeCell ref="D155:D156"/>
    <mergeCell ref="E155:F156"/>
    <mergeCell ref="G155:G156"/>
    <mergeCell ref="H155:H156"/>
    <mergeCell ref="I155:I156"/>
    <mergeCell ref="J155:J156"/>
    <mergeCell ref="G143:G144"/>
    <mergeCell ref="J143:J144"/>
    <mergeCell ref="M143:M144"/>
    <mergeCell ref="D146:D148"/>
    <mergeCell ref="E146:E148"/>
    <mergeCell ref="F147:F148"/>
    <mergeCell ref="G147:G148"/>
    <mergeCell ref="J147:J148"/>
    <mergeCell ref="M162:M163"/>
    <mergeCell ref="D164:D165"/>
    <mergeCell ref="E164:E165"/>
    <mergeCell ref="D166:D168"/>
    <mergeCell ref="E166:E168"/>
    <mergeCell ref="L166:L168"/>
    <mergeCell ref="D158:D159"/>
    <mergeCell ref="E158:E159"/>
    <mergeCell ref="D160:D163"/>
    <mergeCell ref="E160:E163"/>
    <mergeCell ref="F162:F163"/>
    <mergeCell ref="G162:G163"/>
    <mergeCell ref="D170:D173"/>
    <mergeCell ref="E170:F173"/>
    <mergeCell ref="G170:G173"/>
    <mergeCell ref="E174:F174"/>
    <mergeCell ref="E175:F175"/>
    <mergeCell ref="D176:D179"/>
    <mergeCell ref="E176:F179"/>
    <mergeCell ref="G176:G179"/>
    <mergeCell ref="J162:J163"/>
    <mergeCell ref="J176:J178"/>
    <mergeCell ref="M176:M178"/>
    <mergeCell ref="D181:N181"/>
    <mergeCell ref="E182:F182"/>
    <mergeCell ref="D183:D184"/>
    <mergeCell ref="E183:E184"/>
    <mergeCell ref="F184:F185"/>
    <mergeCell ref="G184:G185"/>
    <mergeCell ref="J184:J185"/>
    <mergeCell ref="D190:D191"/>
    <mergeCell ref="E190:F191"/>
    <mergeCell ref="G190:G192"/>
    <mergeCell ref="J190:J192"/>
    <mergeCell ref="M190:M192"/>
    <mergeCell ref="E192:F192"/>
    <mergeCell ref="M184:M185"/>
    <mergeCell ref="D186:D187"/>
    <mergeCell ref="E186:E187"/>
    <mergeCell ref="D188:D189"/>
    <mergeCell ref="E188:F189"/>
    <mergeCell ref="G188:G189"/>
    <mergeCell ref="J188:J189"/>
    <mergeCell ref="L188:L189"/>
    <mergeCell ref="M188:M189"/>
    <mergeCell ref="D195:D197"/>
    <mergeCell ref="E195:F197"/>
    <mergeCell ref="G195:G197"/>
    <mergeCell ref="J195:J196"/>
    <mergeCell ref="M195:M196"/>
    <mergeCell ref="D193:D194"/>
    <mergeCell ref="E193:F194"/>
    <mergeCell ref="G193:G194"/>
    <mergeCell ref="J193:J194"/>
    <mergeCell ref="M193:M194"/>
    <mergeCell ref="G204:G205"/>
    <mergeCell ref="J204:J205"/>
    <mergeCell ref="M204:M205"/>
    <mergeCell ref="L200:L202"/>
    <mergeCell ref="K198:K199"/>
    <mergeCell ref="D200:D202"/>
    <mergeCell ref="E200:E202"/>
    <mergeCell ref="F200:F201"/>
    <mergeCell ref="G200:G201"/>
    <mergeCell ref="J200:J201"/>
    <mergeCell ref="D223:D224"/>
    <mergeCell ref="E223:F224"/>
    <mergeCell ref="G223:G224"/>
    <mergeCell ref="L223:L224"/>
    <mergeCell ref="G211:G214"/>
    <mergeCell ref="J213:J214"/>
    <mergeCell ref="M213:M214"/>
    <mergeCell ref="D215:D218"/>
    <mergeCell ref="E215:F218"/>
    <mergeCell ref="G215:G218"/>
    <mergeCell ref="J216:J217"/>
    <mergeCell ref="M216:M217"/>
    <mergeCell ref="D211:D214"/>
    <mergeCell ref="E211:F214"/>
    <mergeCell ref="D220:M220"/>
    <mergeCell ref="D221:D222"/>
    <mergeCell ref="E221:F222"/>
    <mergeCell ref="G221:G222"/>
    <mergeCell ref="D238:D239"/>
    <mergeCell ref="E238:F239"/>
    <mergeCell ref="G238:G239"/>
    <mergeCell ref="H238:H239"/>
    <mergeCell ref="I238:I239"/>
    <mergeCell ref="J238:J239"/>
    <mergeCell ref="M225:M226"/>
    <mergeCell ref="D228:D229"/>
    <mergeCell ref="E228:E229"/>
    <mergeCell ref="D230:D231"/>
    <mergeCell ref="E230:E231"/>
    <mergeCell ref="F230:F231"/>
    <mergeCell ref="G230:G231"/>
    <mergeCell ref="J230:J231"/>
    <mergeCell ref="L230:L231"/>
    <mergeCell ref="M230:M231"/>
    <mergeCell ref="D225:D227"/>
    <mergeCell ref="E225:E227"/>
    <mergeCell ref="F225:F226"/>
    <mergeCell ref="G225:G226"/>
    <mergeCell ref="J225:J226"/>
    <mergeCell ref="L225:L227"/>
    <mergeCell ref="G257:G258"/>
    <mergeCell ref="G248:G252"/>
    <mergeCell ref="J251:J252"/>
    <mergeCell ref="M251:M252"/>
    <mergeCell ref="E252:F252"/>
    <mergeCell ref="D254:M254"/>
    <mergeCell ref="D241:D243"/>
    <mergeCell ref="E241:E243"/>
    <mergeCell ref="D244:D246"/>
    <mergeCell ref="E244:E246"/>
    <mergeCell ref="D248:D251"/>
    <mergeCell ref="E248:F251"/>
    <mergeCell ref="D271:D273"/>
    <mergeCell ref="E271:E273"/>
    <mergeCell ref="E274:F274"/>
    <mergeCell ref="D264:D265"/>
    <mergeCell ref="E264:F265"/>
    <mergeCell ref="G264:G266"/>
    <mergeCell ref="J265:J266"/>
    <mergeCell ref="M265:M266"/>
    <mergeCell ref="E266:F266"/>
    <mergeCell ref="L264:L266"/>
    <mergeCell ref="D277:D279"/>
    <mergeCell ref="E277:F279"/>
    <mergeCell ref="G277:G279"/>
    <mergeCell ref="J278:J279"/>
    <mergeCell ref="M278:M279"/>
    <mergeCell ref="D275:D276"/>
    <mergeCell ref="E275:F276"/>
    <mergeCell ref="G275:G276"/>
    <mergeCell ref="J275:J276"/>
    <mergeCell ref="L275:L276"/>
    <mergeCell ref="M275:M276"/>
    <mergeCell ref="J284:J286"/>
    <mergeCell ref="L284:L286"/>
    <mergeCell ref="M284:M286"/>
    <mergeCell ref="D288:M288"/>
    <mergeCell ref="E290:F290"/>
    <mergeCell ref="E291:F291"/>
    <mergeCell ref="D280:D283"/>
    <mergeCell ref="E280:F283"/>
    <mergeCell ref="G280:G283"/>
    <mergeCell ref="D284:D286"/>
    <mergeCell ref="E284:F286"/>
    <mergeCell ref="G284:G286"/>
    <mergeCell ref="J296:J297"/>
    <mergeCell ref="M296:M297"/>
    <mergeCell ref="D298:D299"/>
    <mergeCell ref="E298:F299"/>
    <mergeCell ref="G298:G299"/>
    <mergeCell ref="J298:J299"/>
    <mergeCell ref="L298:L299"/>
    <mergeCell ref="M298:M299"/>
    <mergeCell ref="E292:F292"/>
    <mergeCell ref="D293:D294"/>
    <mergeCell ref="E293:E294"/>
    <mergeCell ref="D295:D297"/>
    <mergeCell ref="E295:F297"/>
    <mergeCell ref="G295:G297"/>
    <mergeCell ref="H309:H310"/>
    <mergeCell ref="I309:I310"/>
    <mergeCell ref="J309:J310"/>
    <mergeCell ref="D301:D302"/>
    <mergeCell ref="E301:F302"/>
    <mergeCell ref="G301:G302"/>
    <mergeCell ref="J301:J302"/>
    <mergeCell ref="L301:L302"/>
    <mergeCell ref="M301:M302"/>
    <mergeCell ref="D312:D313"/>
    <mergeCell ref="E312:F313"/>
    <mergeCell ref="G312:G313"/>
    <mergeCell ref="D314:D316"/>
    <mergeCell ref="E314:E316"/>
    <mergeCell ref="D318:D319"/>
    <mergeCell ref="E318:E319"/>
    <mergeCell ref="D309:D310"/>
    <mergeCell ref="E309:F310"/>
    <mergeCell ref="G309:G310"/>
    <mergeCell ref="M322:M324"/>
    <mergeCell ref="D325:D328"/>
    <mergeCell ref="E325:F328"/>
    <mergeCell ref="G325:G328"/>
    <mergeCell ref="J325:J328"/>
    <mergeCell ref="L325:L328"/>
    <mergeCell ref="M325:M328"/>
    <mergeCell ref="D320:D324"/>
    <mergeCell ref="E320:E324"/>
    <mergeCell ref="F322:F324"/>
    <mergeCell ref="G322:G324"/>
    <mergeCell ref="J322:J324"/>
    <mergeCell ref="D333:M333"/>
    <mergeCell ref="E335:F335"/>
    <mergeCell ref="G335:G337"/>
    <mergeCell ref="J335:J337"/>
    <mergeCell ref="L335:L337"/>
    <mergeCell ref="M335:M337"/>
    <mergeCell ref="D336:D337"/>
    <mergeCell ref="E336:F337"/>
    <mergeCell ref="D329:D331"/>
    <mergeCell ref="E329:F331"/>
    <mergeCell ref="G329:G331"/>
    <mergeCell ref="J329:J331"/>
    <mergeCell ref="L329:L331"/>
    <mergeCell ref="M329:M331"/>
    <mergeCell ref="M339:M340"/>
    <mergeCell ref="D341:D343"/>
    <mergeCell ref="E341:F343"/>
    <mergeCell ref="G341:G343"/>
    <mergeCell ref="J341:J343"/>
    <mergeCell ref="L341:L343"/>
    <mergeCell ref="M341:M343"/>
    <mergeCell ref="D338:D340"/>
    <mergeCell ref="E338:E340"/>
    <mergeCell ref="F339:F340"/>
    <mergeCell ref="G339:G340"/>
    <mergeCell ref="J339:J340"/>
    <mergeCell ref="M348:M349"/>
    <mergeCell ref="D351:D352"/>
    <mergeCell ref="E351:E352"/>
    <mergeCell ref="D353:D354"/>
    <mergeCell ref="E353:E354"/>
    <mergeCell ref="L351:L352"/>
    <mergeCell ref="L353:L354"/>
    <mergeCell ref="E344:F344"/>
    <mergeCell ref="K345:K346"/>
    <mergeCell ref="D347:D350"/>
    <mergeCell ref="E347:F350"/>
    <mergeCell ref="G347:G350"/>
    <mergeCell ref="J348:J349"/>
    <mergeCell ref="D359:D365"/>
    <mergeCell ref="E359:F365"/>
    <mergeCell ref="G359:G365"/>
    <mergeCell ref="J359:J360"/>
    <mergeCell ref="M359:M360"/>
    <mergeCell ref="J364:J365"/>
    <mergeCell ref="M364:M365"/>
    <mergeCell ref="L359:L365"/>
    <mergeCell ref="D355:D357"/>
    <mergeCell ref="E355:F357"/>
    <mergeCell ref="G355:G357"/>
    <mergeCell ref="J356:J357"/>
    <mergeCell ref="M356:M357"/>
    <mergeCell ref="L355:L357"/>
    <mergeCell ref="M368:M369"/>
    <mergeCell ref="D371:M371"/>
    <mergeCell ref="D372:D373"/>
    <mergeCell ref="E372:F373"/>
    <mergeCell ref="G372:G373"/>
    <mergeCell ref="J372:J373"/>
    <mergeCell ref="L372:L373"/>
    <mergeCell ref="M372:M373"/>
    <mergeCell ref="L367:L369"/>
    <mergeCell ref="D367:D369"/>
    <mergeCell ref="E367:E369"/>
    <mergeCell ref="F368:F369"/>
    <mergeCell ref="G368:G369"/>
    <mergeCell ref="J368:J369"/>
    <mergeCell ref="M375:M376"/>
    <mergeCell ref="D377:D381"/>
    <mergeCell ref="E377:F381"/>
    <mergeCell ref="G377:G381"/>
    <mergeCell ref="J378:J379"/>
    <mergeCell ref="M378:M379"/>
    <mergeCell ref="J380:J381"/>
    <mergeCell ref="M380:M381"/>
    <mergeCell ref="D374:D376"/>
    <mergeCell ref="E374:E376"/>
    <mergeCell ref="F375:F376"/>
    <mergeCell ref="G375:G376"/>
    <mergeCell ref="J375:J376"/>
    <mergeCell ref="L374:L376"/>
    <mergeCell ref="L377:L381"/>
    <mergeCell ref="D395:D397"/>
    <mergeCell ref="E395:E397"/>
    <mergeCell ref="D398:D399"/>
    <mergeCell ref="E398:E399"/>
    <mergeCell ref="L395:L397"/>
    <mergeCell ref="L398:L399"/>
    <mergeCell ref="D384:D385"/>
    <mergeCell ref="E384:F385"/>
    <mergeCell ref="G384:G385"/>
    <mergeCell ref="D392:D393"/>
    <mergeCell ref="E392:F393"/>
    <mergeCell ref="G392:G393"/>
    <mergeCell ref="L384:L385"/>
    <mergeCell ref="D421:D423"/>
    <mergeCell ref="E421:F423"/>
    <mergeCell ref="G421:G423"/>
    <mergeCell ref="J422:J423"/>
    <mergeCell ref="M422:M423"/>
    <mergeCell ref="D409:D410"/>
    <mergeCell ref="E409:E410"/>
    <mergeCell ref="D411:D412"/>
    <mergeCell ref="E411:E412"/>
    <mergeCell ref="K416:K417"/>
    <mergeCell ref="D418:D420"/>
    <mergeCell ref="E418:E420"/>
    <mergeCell ref="L409:L410"/>
    <mergeCell ref="L411:L412"/>
    <mergeCell ref="F430:F431"/>
    <mergeCell ref="G430:G431"/>
    <mergeCell ref="J430:J431"/>
    <mergeCell ref="M430:M431"/>
    <mergeCell ref="D434:D436"/>
    <mergeCell ref="E434:F436"/>
    <mergeCell ref="G434:G436"/>
    <mergeCell ref="D424:D426"/>
    <mergeCell ref="E424:E426"/>
    <mergeCell ref="D427:D429"/>
    <mergeCell ref="E427:E429"/>
    <mergeCell ref="D430:D433"/>
    <mergeCell ref="E430:E433"/>
    <mergeCell ref="J442:J443"/>
    <mergeCell ref="L442:L443"/>
    <mergeCell ref="M442:M443"/>
    <mergeCell ref="D439:M439"/>
    <mergeCell ref="E440:F440"/>
    <mergeCell ref="J440:J441"/>
    <mergeCell ref="L440:L441"/>
    <mergeCell ref="M440:M441"/>
    <mergeCell ref="E441:F441"/>
    <mergeCell ref="E444:F445"/>
    <mergeCell ref="G444:G445"/>
    <mergeCell ref="D446:D448"/>
    <mergeCell ref="E446:E448"/>
    <mergeCell ref="F447:F448"/>
    <mergeCell ref="G447:G448"/>
    <mergeCell ref="D442:D443"/>
    <mergeCell ref="E442:F443"/>
    <mergeCell ref="G442:G443"/>
    <mergeCell ref="M451:M452"/>
    <mergeCell ref="D458:D459"/>
    <mergeCell ref="E458:F459"/>
    <mergeCell ref="G458:G459"/>
    <mergeCell ref="H458:H459"/>
    <mergeCell ref="I458:I459"/>
    <mergeCell ref="J458:J459"/>
    <mergeCell ref="J447:J448"/>
    <mergeCell ref="M447:M448"/>
    <mergeCell ref="D449:D450"/>
    <mergeCell ref="E449:E450"/>
    <mergeCell ref="D451:D452"/>
    <mergeCell ref="E451:E452"/>
    <mergeCell ref="F451:F452"/>
    <mergeCell ref="G451:G452"/>
    <mergeCell ref="J451:J452"/>
    <mergeCell ref="M461:M462"/>
    <mergeCell ref="F463:F464"/>
    <mergeCell ref="G463:G464"/>
    <mergeCell ref="J463:J464"/>
    <mergeCell ref="M463:M464"/>
    <mergeCell ref="D461:D463"/>
    <mergeCell ref="E461:E463"/>
    <mergeCell ref="F461:F462"/>
    <mergeCell ref="G461:G462"/>
    <mergeCell ref="J461:J462"/>
    <mergeCell ref="M478:M479"/>
    <mergeCell ref="E479:F479"/>
    <mergeCell ref="L477:L479"/>
    <mergeCell ref="J469:J471"/>
    <mergeCell ref="M469:M471"/>
    <mergeCell ref="D474:D476"/>
    <mergeCell ref="E474:F476"/>
    <mergeCell ref="G474:G476"/>
    <mergeCell ref="L474:L476"/>
    <mergeCell ref="D469:D473"/>
    <mergeCell ref="E469:E473"/>
    <mergeCell ref="F469:F471"/>
    <mergeCell ref="G469:G471"/>
    <mergeCell ref="M486:M487"/>
    <mergeCell ref="E487:F487"/>
    <mergeCell ref="L485:L487"/>
    <mergeCell ref="D480:D482"/>
    <mergeCell ref="E480:F482"/>
    <mergeCell ref="G480:G482"/>
    <mergeCell ref="J480:J482"/>
    <mergeCell ref="L480:L482"/>
    <mergeCell ref="M480:M482"/>
    <mergeCell ref="M488:M489"/>
    <mergeCell ref="D491:D492"/>
    <mergeCell ref="E491:F492"/>
    <mergeCell ref="G491:G493"/>
    <mergeCell ref="J491:J493"/>
    <mergeCell ref="L491:L493"/>
    <mergeCell ref="M491:M493"/>
    <mergeCell ref="E493:F493"/>
    <mergeCell ref="L488:L490"/>
    <mergeCell ref="D488:D490"/>
    <mergeCell ref="E488:E490"/>
    <mergeCell ref="F488:F489"/>
    <mergeCell ref="G488:G489"/>
    <mergeCell ref="J488:J489"/>
    <mergeCell ref="M509:M511"/>
    <mergeCell ref="D505:D508"/>
    <mergeCell ref="E505:F508"/>
    <mergeCell ref="G505:G508"/>
    <mergeCell ref="J507:J508"/>
    <mergeCell ref="M507:M508"/>
    <mergeCell ref="L505:L508"/>
    <mergeCell ref="M495:M496"/>
    <mergeCell ref="E497:F497"/>
    <mergeCell ref="K498:K499"/>
    <mergeCell ref="D500:D504"/>
    <mergeCell ref="E500:F504"/>
    <mergeCell ref="G500:G504"/>
    <mergeCell ref="J502:J504"/>
    <mergeCell ref="M502:M504"/>
    <mergeCell ref="L500:L504"/>
    <mergeCell ref="D495:D496"/>
    <mergeCell ref="E495:F496"/>
    <mergeCell ref="G495:G496"/>
    <mergeCell ref="J495:J496"/>
    <mergeCell ref="L495:L496"/>
    <mergeCell ref="M515:M516"/>
    <mergeCell ref="E517:F517"/>
    <mergeCell ref="G517:G520"/>
    <mergeCell ref="J517:J518"/>
    <mergeCell ref="M517:M518"/>
    <mergeCell ref="L517:L520"/>
    <mergeCell ref="D512:D514"/>
    <mergeCell ref="E512:E514"/>
    <mergeCell ref="E515:F516"/>
    <mergeCell ref="G515:G516"/>
    <mergeCell ref="J515:J516"/>
    <mergeCell ref="L515:L516"/>
    <mergeCell ref="L512:L514"/>
    <mergeCell ref="M521:M523"/>
    <mergeCell ref="D525:M525"/>
    <mergeCell ref="E526:F527"/>
    <mergeCell ref="G526:G527"/>
    <mergeCell ref="J526:J527"/>
    <mergeCell ref="L526:L527"/>
    <mergeCell ref="M526:M527"/>
    <mergeCell ref="D518:D520"/>
    <mergeCell ref="E518:F520"/>
    <mergeCell ref="D521:D523"/>
    <mergeCell ref="E521:F523"/>
    <mergeCell ref="G521:G523"/>
    <mergeCell ref="J521:J523"/>
    <mergeCell ref="M532:M533"/>
    <mergeCell ref="E534:F534"/>
    <mergeCell ref="E535:F535"/>
    <mergeCell ref="G535:G536"/>
    <mergeCell ref="J535:J536"/>
    <mergeCell ref="L535:L536"/>
    <mergeCell ref="M535:M536"/>
    <mergeCell ref="E536:F536"/>
    <mergeCell ref="L531:L533"/>
    <mergeCell ref="E531:F533"/>
    <mergeCell ref="G531:G533"/>
    <mergeCell ref="J532:J533"/>
    <mergeCell ref="M549:M550"/>
    <mergeCell ref="D554:D556"/>
    <mergeCell ref="E554:F556"/>
    <mergeCell ref="G554:G556"/>
    <mergeCell ref="D557:D559"/>
    <mergeCell ref="E557:F559"/>
    <mergeCell ref="G557:G559"/>
    <mergeCell ref="J557:J558"/>
    <mergeCell ref="J543:J544"/>
    <mergeCell ref="D551:D553"/>
    <mergeCell ref="E551:F553"/>
    <mergeCell ref="D547:D550"/>
    <mergeCell ref="E547:F550"/>
    <mergeCell ref="G547:G550"/>
    <mergeCell ref="D543:D544"/>
    <mergeCell ref="E543:F544"/>
    <mergeCell ref="G543:G544"/>
    <mergeCell ref="H543:H544"/>
    <mergeCell ref="I543:I544"/>
    <mergeCell ref="C567:C568"/>
    <mergeCell ref="D567:D568"/>
    <mergeCell ref="E567:F568"/>
    <mergeCell ref="G567:G568"/>
    <mergeCell ref="J567:J568"/>
    <mergeCell ref="L567:L568"/>
    <mergeCell ref="M567:M568"/>
    <mergeCell ref="M557:M558"/>
    <mergeCell ref="D560:D561"/>
    <mergeCell ref="E560:F561"/>
    <mergeCell ref="G560:G561"/>
    <mergeCell ref="D563:M563"/>
    <mergeCell ref="D564:D566"/>
    <mergeCell ref="E564:F566"/>
    <mergeCell ref="G564:G566"/>
    <mergeCell ref="J565:J566"/>
    <mergeCell ref="L52:L56"/>
    <mergeCell ref="L57:L59"/>
    <mergeCell ref="L60:L63"/>
    <mergeCell ref="D570:D571"/>
    <mergeCell ref="E570:F571"/>
    <mergeCell ref="G570:G571"/>
    <mergeCell ref="E537:F537"/>
    <mergeCell ref="D531:D533"/>
    <mergeCell ref="L529:L530"/>
    <mergeCell ref="L521:L523"/>
    <mergeCell ref="D509:D511"/>
    <mergeCell ref="E509:F511"/>
    <mergeCell ref="G509:G511"/>
    <mergeCell ref="J509:J511"/>
    <mergeCell ref="L509:L511"/>
    <mergeCell ref="E494:F494"/>
    <mergeCell ref="D484:M484"/>
    <mergeCell ref="D485:D486"/>
    <mergeCell ref="E485:F486"/>
    <mergeCell ref="L70:L71"/>
    <mergeCell ref="L74:L75"/>
    <mergeCell ref="L76:L78"/>
    <mergeCell ref="L88:L90"/>
    <mergeCell ref="M565:M566"/>
    <mergeCell ref="D574:D575"/>
    <mergeCell ref="E574:F575"/>
    <mergeCell ref="G574:G575"/>
    <mergeCell ref="D572:D573"/>
    <mergeCell ref="E572:F573"/>
    <mergeCell ref="G572:G573"/>
    <mergeCell ref="G485:G487"/>
    <mergeCell ref="J486:J487"/>
    <mergeCell ref="D477:D478"/>
    <mergeCell ref="E477:F478"/>
    <mergeCell ref="G477:G479"/>
    <mergeCell ref="J478:J479"/>
    <mergeCell ref="J549:J550"/>
    <mergeCell ref="G551:G553"/>
    <mergeCell ref="D465:D467"/>
    <mergeCell ref="E465:F467"/>
    <mergeCell ref="G465:G468"/>
    <mergeCell ref="E468:F468"/>
    <mergeCell ref="L451:L452"/>
    <mergeCell ref="D444:D445"/>
    <mergeCell ref="L140:L141"/>
    <mergeCell ref="L142:L144"/>
    <mergeCell ref="L146:L148"/>
    <mergeCell ref="L158:L159"/>
    <mergeCell ref="L160:L163"/>
    <mergeCell ref="L164:L165"/>
    <mergeCell ref="L203:L205"/>
    <mergeCell ref="L206:L207"/>
    <mergeCell ref="L208:L210"/>
    <mergeCell ref="L211:L214"/>
    <mergeCell ref="L215:L218"/>
    <mergeCell ref="L221:L222"/>
    <mergeCell ref="L170:L173"/>
    <mergeCell ref="L176:L179"/>
    <mergeCell ref="L183:L185"/>
    <mergeCell ref="L186:L187"/>
    <mergeCell ref="L190:L194"/>
    <mergeCell ref="L195:L197"/>
    <mergeCell ref="D206:D207"/>
    <mergeCell ref="E206:E207"/>
    <mergeCell ref="D208:D210"/>
    <mergeCell ref="E208:E210"/>
    <mergeCell ref="M200:M201"/>
    <mergeCell ref="D203:D205"/>
    <mergeCell ref="E203:E205"/>
    <mergeCell ref="F204:F205"/>
    <mergeCell ref="L269:L270"/>
    <mergeCell ref="K267:K268"/>
    <mergeCell ref="D269:D270"/>
    <mergeCell ref="E269:E270"/>
    <mergeCell ref="J257:J258"/>
    <mergeCell ref="L257:L258"/>
    <mergeCell ref="M257:M258"/>
    <mergeCell ref="D259:D260"/>
    <mergeCell ref="E259:E260"/>
    <mergeCell ref="D261:D262"/>
    <mergeCell ref="E261:E262"/>
    <mergeCell ref="E255:F255"/>
    <mergeCell ref="E256:F256"/>
    <mergeCell ref="D257:D258"/>
    <mergeCell ref="E257:E258"/>
    <mergeCell ref="F257:F258"/>
    <mergeCell ref="L271:L273"/>
    <mergeCell ref="L277:L279"/>
    <mergeCell ref="L280:L283"/>
    <mergeCell ref="L293:L294"/>
    <mergeCell ref="L295:L297"/>
    <mergeCell ref="L228:L229"/>
    <mergeCell ref="L241:L243"/>
    <mergeCell ref="L244:L246"/>
    <mergeCell ref="L248:L252"/>
    <mergeCell ref="L259:L260"/>
    <mergeCell ref="L261:L262"/>
    <mergeCell ref="L312:L313"/>
    <mergeCell ref="L314:L316"/>
    <mergeCell ref="L318:L319"/>
    <mergeCell ref="L320:L324"/>
    <mergeCell ref="L338:L340"/>
    <mergeCell ref="L347:L350"/>
    <mergeCell ref="D405:M405"/>
    <mergeCell ref="E406:F406"/>
    <mergeCell ref="D407:D408"/>
    <mergeCell ref="E407:E408"/>
    <mergeCell ref="F407:F408"/>
    <mergeCell ref="G407:G408"/>
    <mergeCell ref="J407:J408"/>
    <mergeCell ref="L407:L408"/>
    <mergeCell ref="M407:M408"/>
    <mergeCell ref="D400:D401"/>
    <mergeCell ref="E400:F401"/>
    <mergeCell ref="G400:G401"/>
    <mergeCell ref="J400:J401"/>
    <mergeCell ref="L400:L401"/>
    <mergeCell ref="M400:M401"/>
    <mergeCell ref="H392:H393"/>
    <mergeCell ref="I392:I393"/>
    <mergeCell ref="J392:J393"/>
    <mergeCell ref="L444:L445"/>
    <mergeCell ref="L446:L448"/>
    <mergeCell ref="L449:L450"/>
    <mergeCell ref="L461:L464"/>
    <mergeCell ref="L465:L468"/>
    <mergeCell ref="L469:L473"/>
    <mergeCell ref="L418:L420"/>
    <mergeCell ref="L421:L423"/>
    <mergeCell ref="L424:L426"/>
    <mergeCell ref="L427:L429"/>
    <mergeCell ref="L430:L433"/>
    <mergeCell ref="L434:L436"/>
    <mergeCell ref="L570:L571"/>
    <mergeCell ref="L572:L573"/>
    <mergeCell ref="L574:L575"/>
    <mergeCell ref="L551:L553"/>
    <mergeCell ref="L547:L550"/>
    <mergeCell ref="L554:L556"/>
    <mergeCell ref="L557:L559"/>
    <mergeCell ref="L560:L561"/>
    <mergeCell ref="L564:L566"/>
  </mergeCells>
  <printOptions horizontalCentered="1"/>
  <pageMargins left="0.39370078740157499" right="0.196850393700787" top="0.54724409399999996" bottom="0.511811023622047" header="0" footer="0"/>
  <pageSetup paperSize="5" scale="4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JAD-D3-S1 (Mhs)</vt:lpstr>
      <vt:lpstr>'1'!Print_Area</vt:lpstr>
      <vt:lpstr>'JAD-D3-S1 (Mhs)'!Print_Area</vt:lpstr>
    </vt:vector>
  </TitlesOfParts>
  <Company>630200 solo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User</cp:lastModifiedBy>
  <cp:lastPrinted>2017-10-28T01:41:36Z</cp:lastPrinted>
  <dcterms:created xsi:type="dcterms:W3CDTF">1999-11-21T02:38:10Z</dcterms:created>
  <dcterms:modified xsi:type="dcterms:W3CDTF">2018-01-09T00:56:09Z</dcterms:modified>
</cp:coreProperties>
</file>